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  <sheet name="Sheet1" sheetId="7" state="hidden" r:id="rId3"/>
  </sheets>
  <definedNames>
    <definedName name="Sheet1.Sheet1" localSheetId="1">Data!$A$1:$G$85</definedName>
  </definedNames>
  <calcPr calcId="162913"/>
</workbook>
</file>

<file path=xl/calcChain.xml><?xml version="1.0" encoding="utf-8"?>
<calcChain xmlns="http://schemas.openxmlformats.org/spreadsheetml/2006/main">
  <c r="J54" i="1" l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BE53" i="1"/>
  <c r="BF53" i="1"/>
  <c r="BG53" i="1"/>
  <c r="BE54" i="1"/>
  <c r="BF54" i="1"/>
  <c r="BG54" i="1"/>
  <c r="BE55" i="1"/>
  <c r="BF55" i="1"/>
  <c r="BG55" i="1"/>
  <c r="BE56" i="1"/>
  <c r="BF56" i="1"/>
  <c r="BG56" i="1"/>
  <c r="BE57" i="1"/>
  <c r="BF57" i="1"/>
  <c r="BG57" i="1"/>
  <c r="BE58" i="1"/>
  <c r="BF58" i="1"/>
  <c r="BG58" i="1"/>
  <c r="BE59" i="1"/>
  <c r="BF59" i="1"/>
  <c r="BG59" i="1"/>
  <c r="BE60" i="1"/>
  <c r="BF60" i="1"/>
  <c r="BG60" i="1"/>
  <c r="BE61" i="1"/>
  <c r="BF61" i="1"/>
  <c r="BG61" i="1"/>
  <c r="BE62" i="1"/>
  <c r="BF62" i="1"/>
  <c r="BG62" i="1"/>
  <c r="BE63" i="1"/>
  <c r="BF63" i="1"/>
  <c r="BG63" i="1"/>
  <c r="BE64" i="1"/>
  <c r="BF64" i="1"/>
  <c r="BG64" i="1"/>
  <c r="BE65" i="1"/>
  <c r="BF65" i="1"/>
  <c r="BG65" i="1"/>
  <c r="BE66" i="1"/>
  <c r="BF66" i="1"/>
  <c r="BG66" i="1"/>
  <c r="BE67" i="1"/>
  <c r="BF67" i="1"/>
  <c r="BG67" i="1"/>
  <c r="BE68" i="1"/>
  <c r="BF68" i="1"/>
  <c r="BG68" i="1"/>
  <c r="BE69" i="1"/>
  <c r="BF69" i="1"/>
  <c r="BG69" i="1"/>
  <c r="BE70" i="1"/>
  <c r="BF70" i="1"/>
  <c r="BG70" i="1"/>
  <c r="BE71" i="1"/>
  <c r="BF71" i="1"/>
  <c r="BG71" i="1"/>
  <c r="BE72" i="1"/>
  <c r="BF72" i="1"/>
  <c r="BG72" i="1"/>
  <c r="BE73" i="1"/>
  <c r="BF73" i="1"/>
  <c r="BG73" i="1"/>
  <c r="BE74" i="1"/>
  <c r="BF74" i="1"/>
  <c r="BG74" i="1"/>
  <c r="BE75" i="1"/>
  <c r="BF75" i="1"/>
  <c r="BG75" i="1"/>
  <c r="BE76" i="1"/>
  <c r="BF76" i="1"/>
  <c r="BG76" i="1"/>
  <c r="BE77" i="1"/>
  <c r="BF77" i="1"/>
  <c r="BG77" i="1"/>
  <c r="BE78" i="1"/>
  <c r="BF78" i="1"/>
  <c r="BG78" i="1"/>
  <c r="BE79" i="1"/>
  <c r="BF79" i="1"/>
  <c r="BG79" i="1"/>
  <c r="BE80" i="1"/>
  <c r="BF80" i="1"/>
  <c r="BG80" i="1"/>
  <c r="F53" i="1" l="1"/>
  <c r="E69" i="1"/>
  <c r="F69" i="1"/>
  <c r="G69" i="1"/>
  <c r="H69" i="1"/>
  <c r="I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E70" i="1"/>
  <c r="F70" i="1"/>
  <c r="G70" i="1"/>
  <c r="H70" i="1"/>
  <c r="I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E71" i="1"/>
  <c r="F71" i="1"/>
  <c r="G71" i="1"/>
  <c r="H71" i="1"/>
  <c r="I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E72" i="1"/>
  <c r="F72" i="1"/>
  <c r="G72" i="1"/>
  <c r="H72" i="1"/>
  <c r="I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E73" i="1"/>
  <c r="F73" i="1"/>
  <c r="G73" i="1"/>
  <c r="H73" i="1"/>
  <c r="I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E74" i="1"/>
  <c r="F74" i="1"/>
  <c r="G74" i="1"/>
  <c r="H74" i="1"/>
  <c r="I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E75" i="1"/>
  <c r="F75" i="1"/>
  <c r="G75" i="1"/>
  <c r="H75" i="1"/>
  <c r="I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E76" i="1"/>
  <c r="F76" i="1"/>
  <c r="G76" i="1"/>
  <c r="H76" i="1"/>
  <c r="I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E77" i="1"/>
  <c r="F77" i="1"/>
  <c r="G77" i="1"/>
  <c r="H77" i="1"/>
  <c r="I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E78" i="1"/>
  <c r="F78" i="1"/>
  <c r="G78" i="1"/>
  <c r="H78" i="1"/>
  <c r="I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E79" i="1"/>
  <c r="F79" i="1"/>
  <c r="G79" i="1"/>
  <c r="H79" i="1"/>
  <c r="I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E80" i="1"/>
  <c r="F80" i="1"/>
  <c r="G80" i="1"/>
  <c r="H80" i="1"/>
  <c r="I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1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1" i="1" s="1"/>
  <c r="I4" i="6" s="1"/>
  <c r="G53" i="1"/>
  <c r="G81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1" i="1" s="1"/>
  <c r="L4" i="6" s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1" i="1" s="1"/>
  <c r="E81" i="1" l="1"/>
  <c r="K4" i="6" s="1"/>
  <c r="H4" i="6"/>
</calcChain>
</file>

<file path=xl/sharedStrings.xml><?xml version="1.0" encoding="utf-8"?>
<sst xmlns="http://schemas.openxmlformats.org/spreadsheetml/2006/main" count="453" uniqueCount="76">
  <si>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</si>
  <si>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</si>
  <si>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</si>
  <si>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</si>
  <si>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</si>
  <si>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</si>
  <si>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</si>
  <si>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COMPSYCH Rate</t>
  </si>
  <si>
    <t>UNITED BEHAVIORAL HE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</si>
  <si>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</si>
  <si>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</si>
  <si>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</si>
  <si>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</si>
  <si>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</si>
  <si>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</si>
  <si>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</si>
  <si>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</si>
  <si>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</si>
  <si>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</si>
  <si>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</si>
  <si>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</si>
  <si>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</si>
  <si>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</si>
  <si>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</si>
  <si>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</si>
  <si>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</si>
  <si>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TRICARE EAST RTC Rate</t>
  </si>
  <si>
    <t>Inpatient - Psych</t>
  </si>
  <si>
    <t>Child</t>
  </si>
  <si>
    <t>Outpatient</t>
  </si>
  <si>
    <t>IOP - Psych</t>
  </si>
  <si>
    <t>Residential Treatment (RTC)(PRTF)</t>
  </si>
  <si>
    <t>RTC - Psych</t>
  </si>
  <si>
    <t>Date of last update: 1/01/2022</t>
  </si>
  <si>
    <t>AETNA-RTC Rate</t>
  </si>
  <si>
    <t>ANTHEM HCC CD Rate</t>
  </si>
  <si>
    <t>ANTHEM HIP CD Rate</t>
  </si>
  <si>
    <t>ANTHEM HOOSIER CARE Rate</t>
  </si>
  <si>
    <t>ANTHEM MEDICAID Rate</t>
  </si>
  <si>
    <t>BEACON HEALTH OPTION Rate</t>
  </si>
  <si>
    <t>BLUE CROSS ANTHEM HM Rate</t>
  </si>
  <si>
    <t>BLUE CROSS ANTHEM PP Rate</t>
  </si>
  <si>
    <t>BLUE CROSS ANTHEM TR Rate</t>
  </si>
  <si>
    <t>CARESOURCE MEDICAID Rate</t>
  </si>
  <si>
    <t>CENPATICO HCC CD Rate</t>
  </si>
  <si>
    <t>CENPATICO HOOSIER CA Rate</t>
  </si>
  <si>
    <t>CENPATICO MHS Rate</t>
  </si>
  <si>
    <t>COFINITY PPOM Rate</t>
  </si>
  <si>
    <t>COFINITY PPOM-RTC Rate</t>
  </si>
  <si>
    <t>COMMUNITY HEALTH ALL Rate</t>
  </si>
  <si>
    <t>COMPSYCH-RTC Rate</t>
  </si>
  <si>
    <t>ENCORE Rate</t>
  </si>
  <si>
    <t>ENCORE-RTC Rate</t>
  </si>
  <si>
    <t>INDIANA HEALTH NETWO Rate</t>
  </si>
  <si>
    <t>LUTHERAN PREFERRED Rate</t>
  </si>
  <si>
    <t>LUTHERAN PREFERRED-R Rate</t>
  </si>
  <si>
    <t>MDWISE HHW / MCLAREN Rate</t>
  </si>
  <si>
    <t>MIDWEST BEHAVIORAL H Rate</t>
  </si>
  <si>
    <t>MRP AETNA Rate</t>
  </si>
  <si>
    <t>MRP ANTHEM Rate</t>
  </si>
  <si>
    <t>MRP UNITED BEHAVIORA Rate</t>
  </si>
  <si>
    <t>PARKVIEW SIGNATURE C Rate</t>
  </si>
  <si>
    <t>PHPNI Rate</t>
  </si>
  <si>
    <t>PHPNI-RTC Rate</t>
  </si>
  <si>
    <t>SAGAMORE Rate</t>
  </si>
  <si>
    <t>SAGAMORE-RTC Rate</t>
  </si>
  <si>
    <t>SIHO INSURANCE SERVI Rate</t>
  </si>
  <si>
    <t>Inpatient - Detox</t>
  </si>
  <si>
    <t>Adult</t>
  </si>
  <si>
    <t>% of Charges</t>
  </si>
  <si>
    <t>% of Medicare PPS</t>
  </si>
  <si>
    <t>Case Rate/DRG</t>
  </si>
  <si>
    <t>Geriatric</t>
  </si>
  <si>
    <t>Inpatient - Dual Diagnosis</t>
  </si>
  <si>
    <t>Inpatient - Rehab</t>
  </si>
  <si>
    <t>IOP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</si>
</sst>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workbookViewId="0">
      <selection activeCell="C61" sqref="C61"/>
    </sheetView>
  </sheetViews>
  <sheetFormatPr defaultRowHeight="15" outlineLevelRow="1"/>
  <cols>
    <col min="2" max="2" width="28" style="6" bestFit="1" customWidth="1"/>
    <col min="3" max="11" width="16.85546875" style="6" customWidth="1"/>
    <col min="12" max="12" width="12.42578125" customWidth="1"/>
  </cols>
  <sheetData>
    <row r="1" spans="1:12">
      <c r="A1" s="17" t="s">
        <v>33</v>
      </c>
    </row>
    <row r="2" spans="1:12">
      <c r="B2" s="18" t="s">
        <v>17</v>
      </c>
      <c r="C2" s="18"/>
      <c r="D2" s="18"/>
      <c r="E2" s="18"/>
      <c r="F2" s="18"/>
    </row>
    <row r="3" spans="1:12">
      <c r="B3" s="7" t="s">
        <v>15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14</v>
      </c>
      <c r="H3" s="7" t="s">
        <v>16</v>
      </c>
      <c r="I3" s="7" t="s">
        <v>4</v>
      </c>
      <c r="J3" s="7" t="s">
        <v>5</v>
      </c>
      <c r="K3" s="7" t="s">
        <v>13</v>
      </c>
      <c r="L3" s="7" t="s">
        <v>20</v>
      </c>
    </row>
    <row r="4" spans="1:12">
      <c r="B4" s="8" t="s">
        <v>24</v>
      </c>
      <c r="C4" s="8" t="s">
        <v>9</v>
      </c>
      <c r="D4" s="8" t="s">
        <v>67</v>
      </c>
      <c r="E4" s="8" t="s">
        <v>68</v>
      </c>
      <c r="F4" s="8" t="s">
        <v>10</v>
      </c>
      <c r="G4" s="9">
        <f>IF(Data!$G$81&gt;1,"Error",MAX(Data!G53:G80))</f>
        <v>126</v>
      </c>
      <c r="H4" s="10">
        <f>IF(Data!$J$81&gt;1,"Error",IF(Data!$J$81=0,"N/A",MAX(Data!J53:BD80)))</f>
        <v>970</v>
      </c>
      <c r="I4" s="10">
        <f>IF(Data!$H$81&gt;1,"Error",SUM(Data!H53:H80))</f>
        <v>913</v>
      </c>
      <c r="J4" s="10">
        <f>IF(Data!$I$81&gt;1,"Error",SUM(Data!I53:I80))</f>
        <v>1258</v>
      </c>
      <c r="K4" s="10">
        <f>IF(Data!$E$81&gt;1,"Error",SUM(Data!E53:E80))</f>
        <v>2520</v>
      </c>
      <c r="L4" s="10">
        <f>IF(Data!$F$81&gt;1,"Error",SUM(Data!F53:F80))</f>
        <v>2520</v>
      </c>
    </row>
    <row r="7" spans="1:12" hidden="1" outlineLevel="1">
      <c r="B7" s="2" t="s">
        <v>15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6" t="s">
        <v>24</v>
      </c>
      <c r="C8" t="s">
        <v>9</v>
      </c>
      <c r="D8" t="s">
        <v>67</v>
      </c>
      <c r="E8" t="s">
        <v>11</v>
      </c>
      <c r="F8" t="s">
        <v>10</v>
      </c>
    </row>
    <row r="9" spans="1:12" hidden="1" outlineLevel="1">
      <c r="B9" s="16" t="s">
        <v>34</v>
      </c>
      <c r="C9" t="s">
        <v>29</v>
      </c>
      <c r="D9" t="s">
        <v>73</v>
      </c>
      <c r="E9" t="s">
        <v>68</v>
      </c>
      <c r="F9" t="s">
        <v>69</v>
      </c>
    </row>
    <row r="10" spans="1:12" hidden="1" outlineLevel="1">
      <c r="B10" s="16" t="s">
        <v>35</v>
      </c>
      <c r="C10" t="s">
        <v>31</v>
      </c>
      <c r="D10" t="s">
        <v>27</v>
      </c>
      <c r="E10" t="s">
        <v>72</v>
      </c>
      <c r="F10" t="s">
        <v>70</v>
      </c>
    </row>
    <row r="11" spans="1:12" hidden="1" outlineLevel="1">
      <c r="B11" s="16" t="s">
        <v>36</v>
      </c>
      <c r="C11"/>
      <c r="D11" t="s">
        <v>74</v>
      </c>
      <c r="E11" t="s">
        <v>28</v>
      </c>
      <c r="F11" t="s">
        <v>71</v>
      </c>
    </row>
    <row r="12" spans="1:12" hidden="1" outlineLevel="1">
      <c r="B12" s="16" t="s">
        <v>37</v>
      </c>
      <c r="C12"/>
      <c r="D12" t="s">
        <v>30</v>
      </c>
      <c r="E12"/>
      <c r="F12" t="s">
        <v>12</v>
      </c>
    </row>
    <row r="13" spans="1:12" hidden="1" outlineLevel="1">
      <c r="B13" s="16" t="s">
        <v>38</v>
      </c>
      <c r="C13"/>
      <c r="D13" t="s">
        <v>75</v>
      </c>
      <c r="E13"/>
      <c r="F13"/>
    </row>
    <row r="14" spans="1:12" hidden="1" outlineLevel="1">
      <c r="B14" s="16" t="s">
        <v>39</v>
      </c>
      <c r="C14"/>
      <c r="D14" t="s">
        <v>32</v>
      </c>
      <c r="E14"/>
      <c r="F14"/>
    </row>
    <row r="15" spans="1:12" hidden="1" outlineLevel="1">
      <c r="B15" s="16" t="s">
        <v>39</v>
      </c>
      <c r="C15"/>
      <c r="D15"/>
      <c r="E15"/>
      <c r="F15"/>
    </row>
    <row r="16" spans="1:12" hidden="1" outlineLevel="1">
      <c r="B16" s="16" t="s">
        <v>40</v>
      </c>
      <c r="C16"/>
      <c r="D16"/>
      <c r="E16"/>
      <c r="F16"/>
    </row>
    <row r="17" spans="2:6" hidden="1" outlineLevel="1">
      <c r="B17" s="16" t="s">
        <v>40</v>
      </c>
      <c r="C17"/>
      <c r="D17"/>
      <c r="E17"/>
      <c r="F17"/>
    </row>
    <row r="18" spans="2:6" hidden="1" outlineLevel="1">
      <c r="B18" s="16" t="s">
        <v>41</v>
      </c>
      <c r="C18"/>
      <c r="D18"/>
      <c r="E18"/>
      <c r="F18"/>
    </row>
    <row r="19" spans="2:6" hidden="1" outlineLevel="1">
      <c r="B19" s="16" t="s">
        <v>41</v>
      </c>
      <c r="C19"/>
      <c r="D19"/>
      <c r="E19"/>
      <c r="F19"/>
    </row>
    <row r="20" spans="2:6" hidden="1" outlineLevel="1">
      <c r="B20" s="16" t="s">
        <v>42</v>
      </c>
      <c r="C20"/>
      <c r="D20"/>
      <c r="E20"/>
      <c r="F20"/>
    </row>
    <row r="21" spans="2:6" hidden="1" outlineLevel="1">
      <c r="B21" s="16" t="s">
        <v>42</v>
      </c>
      <c r="C21"/>
      <c r="D21"/>
      <c r="E21"/>
      <c r="F21"/>
    </row>
    <row r="22" spans="2:6" hidden="1" outlineLevel="1">
      <c r="B22" s="16" t="s">
        <v>43</v>
      </c>
      <c r="C22"/>
      <c r="D22"/>
      <c r="E22"/>
      <c r="F22"/>
    </row>
    <row r="23" spans="2:6" hidden="1" outlineLevel="1">
      <c r="B23" s="16" t="s">
        <v>44</v>
      </c>
      <c r="C23"/>
      <c r="D23"/>
      <c r="E23"/>
      <c r="F23"/>
    </row>
    <row r="24" spans="2:6" hidden="1" outlineLevel="1">
      <c r="B24" s="16" t="s">
        <v>45</v>
      </c>
      <c r="C24"/>
      <c r="D24"/>
      <c r="E24"/>
      <c r="F24"/>
    </row>
    <row r="25" spans="2:6" hidden="1" outlineLevel="1">
      <c r="B25" s="16" t="s">
        <v>46</v>
      </c>
      <c r="C25"/>
      <c r="D25"/>
      <c r="E25"/>
      <c r="F25"/>
    </row>
    <row r="26" spans="2:6" hidden="1" outlineLevel="1">
      <c r="B26" s="16" t="s">
        <v>6</v>
      </c>
      <c r="C26"/>
      <c r="D26"/>
      <c r="E26"/>
      <c r="F26"/>
    </row>
    <row r="27" spans="2:6" hidden="1" outlineLevel="1">
      <c r="B27" s="16" t="s">
        <v>6</v>
      </c>
      <c r="C27"/>
      <c r="D27"/>
      <c r="E27"/>
      <c r="F27"/>
    </row>
    <row r="28" spans="2:6" hidden="1" outlineLevel="1">
      <c r="B28" s="16" t="s">
        <v>47</v>
      </c>
      <c r="C28"/>
      <c r="D28"/>
      <c r="E28"/>
      <c r="F28"/>
    </row>
    <row r="29" spans="2:6" hidden="1" outlineLevel="1">
      <c r="B29" s="16" t="s">
        <v>48</v>
      </c>
      <c r="C29"/>
      <c r="D29"/>
      <c r="E29"/>
      <c r="F29"/>
    </row>
    <row r="30" spans="2:6" hidden="1" outlineLevel="1">
      <c r="B30" s="16" t="s">
        <v>49</v>
      </c>
      <c r="C30"/>
      <c r="D30"/>
      <c r="E30"/>
      <c r="F30"/>
    </row>
    <row r="31" spans="2:6" hidden="1" outlineLevel="1">
      <c r="B31" s="16" t="s">
        <v>49</v>
      </c>
      <c r="C31"/>
      <c r="D31"/>
      <c r="E31"/>
      <c r="F31"/>
    </row>
    <row r="32" spans="2:6" hidden="1" outlineLevel="1">
      <c r="B32" s="16" t="s">
        <v>7</v>
      </c>
      <c r="C32"/>
      <c r="D32"/>
      <c r="E32"/>
      <c r="F32"/>
    </row>
    <row r="33" spans="2:6" hidden="1" outlineLevel="1">
      <c r="B33" s="16" t="s">
        <v>50</v>
      </c>
      <c r="C33"/>
      <c r="D33"/>
      <c r="E33"/>
      <c r="F33"/>
    </row>
    <row r="34" spans="2:6" hidden="1" outlineLevel="1">
      <c r="B34" s="16" t="s">
        <v>51</v>
      </c>
      <c r="C34"/>
      <c r="D34"/>
      <c r="E34"/>
      <c r="F34"/>
    </row>
    <row r="35" spans="2:6" hidden="1" outlineLevel="1">
      <c r="B35" s="16" t="s">
        <v>52</v>
      </c>
      <c r="C35"/>
      <c r="D35"/>
      <c r="E35"/>
      <c r="F35"/>
    </row>
    <row r="36" spans="2:6" ht="30" hidden="1" outlineLevel="1">
      <c r="B36" s="16" t="s">
        <v>53</v>
      </c>
      <c r="C36"/>
      <c r="D36"/>
      <c r="E36"/>
      <c r="F36"/>
    </row>
    <row r="37" spans="2:6" ht="30" hidden="1" outlineLevel="1">
      <c r="B37" s="16" t="s">
        <v>53</v>
      </c>
      <c r="C37"/>
      <c r="D37"/>
      <c r="E37"/>
      <c r="F37"/>
    </row>
    <row r="38" spans="2:6" hidden="1" outlineLevel="1">
      <c r="B38" s="16" t="s">
        <v>54</v>
      </c>
      <c r="C38"/>
      <c r="D38"/>
      <c r="E38"/>
      <c r="F38"/>
    </row>
    <row r="39" spans="2:6" hidden="1" outlineLevel="1">
      <c r="B39" s="16" t="s">
        <v>55</v>
      </c>
      <c r="C39"/>
      <c r="D39"/>
      <c r="E39"/>
      <c r="F39"/>
    </row>
    <row r="40" spans="2:6" ht="30" hidden="1" outlineLevel="1">
      <c r="B40" s="16" t="s">
        <v>56</v>
      </c>
      <c r="C40"/>
      <c r="D40"/>
      <c r="E40"/>
      <c r="F40"/>
    </row>
    <row r="41" spans="2:6" hidden="1" outlineLevel="1">
      <c r="B41" s="16" t="s">
        <v>57</v>
      </c>
      <c r="C41"/>
      <c r="D41"/>
      <c r="E41"/>
      <c r="F41"/>
    </row>
    <row r="42" spans="2:6" hidden="1" outlineLevel="1">
      <c r="B42" s="16" t="s">
        <v>57</v>
      </c>
      <c r="C42"/>
      <c r="D42"/>
      <c r="E42"/>
      <c r="F42"/>
    </row>
    <row r="43" spans="2:6" hidden="1" outlineLevel="1">
      <c r="B43" s="16" t="s">
        <v>58</v>
      </c>
      <c r="C43"/>
      <c r="D43"/>
      <c r="E43"/>
      <c r="F43"/>
    </row>
    <row r="44" spans="2:6" hidden="1" outlineLevel="1">
      <c r="B44" s="16" t="s">
        <v>59</v>
      </c>
      <c r="C44"/>
      <c r="D44"/>
      <c r="E44"/>
      <c r="F44"/>
    </row>
    <row r="45" spans="2:6" hidden="1" outlineLevel="1">
      <c r="B45" s="16" t="s">
        <v>60</v>
      </c>
      <c r="C45"/>
      <c r="D45"/>
      <c r="E45"/>
      <c r="F45"/>
    </row>
    <row r="46" spans="2:6" hidden="1" outlineLevel="1">
      <c r="B46" s="16" t="s">
        <v>61</v>
      </c>
      <c r="C46"/>
      <c r="D46"/>
      <c r="E46"/>
      <c r="F46"/>
    </row>
    <row r="47" spans="2:6" hidden="1" outlineLevel="1">
      <c r="B47" s="16" t="s">
        <v>61</v>
      </c>
      <c r="C47"/>
      <c r="D47"/>
      <c r="E47"/>
      <c r="F47"/>
    </row>
    <row r="48" spans="2:6" hidden="1" outlineLevel="1">
      <c r="B48" s="16" t="s">
        <v>62</v>
      </c>
      <c r="C48"/>
      <c r="D48"/>
      <c r="E48"/>
      <c r="F48"/>
    </row>
    <row r="49" spans="2:6" hidden="1" outlineLevel="1">
      <c r="B49" s="16" t="s">
        <v>63</v>
      </c>
      <c r="C49"/>
      <c r="D49"/>
      <c r="E49"/>
      <c r="F49"/>
    </row>
    <row r="50" spans="2:6" hidden="1" outlineLevel="1">
      <c r="B50" s="16" t="s">
        <v>64</v>
      </c>
      <c r="C50"/>
      <c r="D50"/>
      <c r="E50"/>
      <c r="F50"/>
    </row>
    <row r="51" spans="2:6" hidden="1" outlineLevel="1">
      <c r="B51" s="16" t="s">
        <v>65</v>
      </c>
      <c r="C51"/>
      <c r="D51"/>
      <c r="E51"/>
      <c r="F51"/>
    </row>
    <row r="52" spans="2:6" hidden="1" outlineLevel="1">
      <c r="B52" s="16" t="s">
        <v>66</v>
      </c>
      <c r="C52"/>
      <c r="D52"/>
      <c r="E52"/>
      <c r="F52"/>
    </row>
    <row r="53" spans="2:6" hidden="1" outlineLevel="1">
      <c r="B53" s="16" t="s">
        <v>66</v>
      </c>
      <c r="C53"/>
      <c r="D53"/>
      <c r="E53"/>
      <c r="F53"/>
    </row>
    <row r="54" spans="2:6" hidden="1" outlineLevel="1">
      <c r="B54" s="16" t="s">
        <v>25</v>
      </c>
      <c r="C54"/>
      <c r="D54"/>
      <c r="E54"/>
      <c r="F54"/>
    </row>
    <row r="55" spans="2:6" hidden="1" outlineLevel="1">
      <c r="B55" s="16" t="s">
        <v>26</v>
      </c>
      <c r="C55"/>
      <c r="D55"/>
      <c r="E55"/>
      <c r="F55"/>
    </row>
    <row r="56" spans="2:6" hidden="1" collapsed="1">
      <c r="B56" s="16" t="s">
        <v>8</v>
      </c>
    </row>
    <row r="57" spans="2:6" hidden="1">
      <c r="B57" s="16" t="s">
        <v>8</v>
      </c>
    </row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$D$8:$D$14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$B$8:$B$57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1"/>
  <sheetViews>
    <sheetView topLeftCell="A50" workbookViewId="0">
      <selection activeCell="J53" sqref="J53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9" ht="45">
      <c r="A1" s="19" t="s">
        <v>18</v>
      </c>
      <c r="B1" s="19" t="s">
        <v>1</v>
      </c>
      <c r="C1" s="19" t="s">
        <v>2</v>
      </c>
      <c r="D1" s="19" t="s">
        <v>3</v>
      </c>
      <c r="E1" s="20" t="s">
        <v>19</v>
      </c>
      <c r="F1" s="20" t="s">
        <v>20</v>
      </c>
      <c r="G1" s="20" t="s">
        <v>21</v>
      </c>
      <c r="H1" s="20" t="s">
        <v>22</v>
      </c>
      <c r="I1" s="20" t="s">
        <v>23</v>
      </c>
      <c r="J1" s="20" t="s">
        <v>24</v>
      </c>
      <c r="K1" s="20" t="s">
        <v>34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0" t="s">
        <v>39</v>
      </c>
      <c r="R1" s="20" t="s">
        <v>40</v>
      </c>
      <c r="S1" s="20" t="s">
        <v>40</v>
      </c>
      <c r="T1" s="20" t="s">
        <v>41</v>
      </c>
      <c r="U1" s="20" t="s">
        <v>41</v>
      </c>
      <c r="V1" s="20" t="s">
        <v>42</v>
      </c>
      <c r="W1" s="20" t="s">
        <v>42</v>
      </c>
      <c r="X1" s="20" t="s">
        <v>43</v>
      </c>
      <c r="Y1" s="20" t="s">
        <v>44</v>
      </c>
      <c r="Z1" s="20" t="s">
        <v>45</v>
      </c>
      <c r="AA1" s="20" t="s">
        <v>46</v>
      </c>
      <c r="AB1" s="20" t="s">
        <v>6</v>
      </c>
      <c r="AC1" s="20" t="s">
        <v>6</v>
      </c>
      <c r="AD1" s="20" t="s">
        <v>47</v>
      </c>
      <c r="AE1" s="20" t="s">
        <v>48</v>
      </c>
      <c r="AF1" s="20" t="s">
        <v>49</v>
      </c>
      <c r="AG1" s="20" t="s">
        <v>49</v>
      </c>
      <c r="AH1" s="20" t="s">
        <v>7</v>
      </c>
      <c r="AI1" s="20" t="s">
        <v>50</v>
      </c>
      <c r="AJ1" s="20" t="s">
        <v>51</v>
      </c>
      <c r="AK1" s="20" t="s">
        <v>52</v>
      </c>
      <c r="AL1" s="20" t="s">
        <v>53</v>
      </c>
      <c r="AM1" s="20" t="s">
        <v>53</v>
      </c>
      <c r="AN1" s="20" t="s">
        <v>54</v>
      </c>
      <c r="AO1" s="20" t="s">
        <v>55</v>
      </c>
      <c r="AP1" s="20" t="s">
        <v>56</v>
      </c>
      <c r="AQ1" s="20" t="s">
        <v>57</v>
      </c>
      <c r="AR1" s="20" t="s">
        <v>57</v>
      </c>
      <c r="AS1" s="20" t="s">
        <v>58</v>
      </c>
      <c r="AT1" s="20" t="s">
        <v>59</v>
      </c>
      <c r="AU1" s="20" t="s">
        <v>60</v>
      </c>
      <c r="AV1" s="20" t="s">
        <v>61</v>
      </c>
      <c r="AW1" s="20" t="s">
        <v>61</v>
      </c>
      <c r="AX1" s="20" t="s">
        <v>62</v>
      </c>
      <c r="AY1" s="20" t="s">
        <v>63</v>
      </c>
      <c r="AZ1" s="20" t="s">
        <v>64</v>
      </c>
      <c r="BA1" s="20" t="s">
        <v>65</v>
      </c>
      <c r="BB1" s="20" t="s">
        <v>66</v>
      </c>
      <c r="BC1" s="20" t="s">
        <v>66</v>
      </c>
      <c r="BD1" s="20" t="s">
        <v>25</v>
      </c>
      <c r="BE1" s="20" t="s">
        <v>26</v>
      </c>
      <c r="BF1" s="20" t="s">
        <v>8</v>
      </c>
      <c r="BG1" s="20" t="s">
        <v>8</v>
      </c>
    </row>
    <row r="2" spans="1:59">
      <c r="A2" t="s">
        <v>9</v>
      </c>
      <c r="B2" t="s">
        <v>67</v>
      </c>
      <c r="C2" t="s">
        <v>11</v>
      </c>
      <c r="D2" t="s">
        <v>10</v>
      </c>
      <c r="E2" s="3">
        <v>2520</v>
      </c>
      <c r="F2" s="3">
        <v>2520</v>
      </c>
      <c r="G2" s="21">
        <v>126</v>
      </c>
      <c r="H2" s="22">
        <v>993</v>
      </c>
      <c r="I2" s="22">
        <v>1269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993</v>
      </c>
      <c r="Q2" s="23">
        <v>0</v>
      </c>
      <c r="R2" s="23">
        <v>1072</v>
      </c>
      <c r="S2" s="23">
        <v>0</v>
      </c>
      <c r="T2" s="23">
        <v>1125</v>
      </c>
      <c r="U2" s="23">
        <v>0</v>
      </c>
      <c r="V2" s="23">
        <v>0</v>
      </c>
      <c r="W2" s="23">
        <v>1269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23">
        <v>0</v>
      </c>
      <c r="AT2" s="23">
        <v>0</v>
      </c>
      <c r="AU2" s="23">
        <v>0</v>
      </c>
      <c r="AV2" s="23">
        <v>1000</v>
      </c>
      <c r="AW2" s="23">
        <v>0</v>
      </c>
      <c r="AX2" s="23">
        <v>0</v>
      </c>
      <c r="AY2" s="23">
        <v>0</v>
      </c>
      <c r="AZ2" s="23">
        <v>0</v>
      </c>
      <c r="BA2" s="23">
        <v>0</v>
      </c>
      <c r="BB2" s="23">
        <v>0</v>
      </c>
      <c r="BC2" s="23">
        <v>0</v>
      </c>
      <c r="BD2" s="23">
        <v>0</v>
      </c>
      <c r="BE2" s="23">
        <v>0</v>
      </c>
      <c r="BF2" s="23">
        <v>1258</v>
      </c>
      <c r="BG2" s="23">
        <v>0</v>
      </c>
    </row>
    <row r="3" spans="1:59">
      <c r="A3" t="s">
        <v>9</v>
      </c>
      <c r="B3" t="s">
        <v>67</v>
      </c>
      <c r="C3" t="s">
        <v>68</v>
      </c>
      <c r="D3" t="s">
        <v>69</v>
      </c>
      <c r="E3" s="3">
        <v>2520</v>
      </c>
      <c r="F3" s="3">
        <v>2520</v>
      </c>
      <c r="G3" s="21">
        <v>126</v>
      </c>
      <c r="H3" s="22">
        <v>65</v>
      </c>
      <c r="I3" s="22">
        <v>90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65</v>
      </c>
      <c r="AG3" s="23">
        <v>0</v>
      </c>
      <c r="AH3" s="23">
        <v>0</v>
      </c>
      <c r="AI3" s="23">
        <v>0</v>
      </c>
      <c r="AJ3" s="23">
        <v>86.5</v>
      </c>
      <c r="AK3" s="23">
        <v>0</v>
      </c>
      <c r="AL3" s="23">
        <v>80</v>
      </c>
      <c r="AM3" s="23">
        <v>0</v>
      </c>
      <c r="AN3" s="23">
        <v>80</v>
      </c>
      <c r="AO3" s="23">
        <v>0</v>
      </c>
      <c r="AP3" s="23">
        <v>0</v>
      </c>
      <c r="AQ3" s="23">
        <v>0</v>
      </c>
      <c r="AR3" s="23">
        <v>0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0</v>
      </c>
      <c r="AZ3" s="23">
        <v>70</v>
      </c>
      <c r="BA3" s="23">
        <v>0</v>
      </c>
      <c r="BB3" s="23">
        <v>0</v>
      </c>
      <c r="BC3" s="23">
        <v>0</v>
      </c>
      <c r="BD3" s="23">
        <v>0</v>
      </c>
      <c r="BE3" s="23">
        <v>0</v>
      </c>
      <c r="BF3" s="23">
        <v>0</v>
      </c>
      <c r="BG3" s="23">
        <v>0</v>
      </c>
    </row>
    <row r="4" spans="1:59">
      <c r="A4" t="s">
        <v>9</v>
      </c>
      <c r="B4" t="s">
        <v>67</v>
      </c>
      <c r="C4" t="s">
        <v>68</v>
      </c>
      <c r="D4" t="s">
        <v>70</v>
      </c>
      <c r="E4" s="3">
        <v>2520</v>
      </c>
      <c r="F4" s="3">
        <v>2520</v>
      </c>
      <c r="G4" s="21">
        <v>126</v>
      </c>
      <c r="H4" s="22">
        <v>100</v>
      </c>
      <c r="I4" s="22">
        <v>115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0</v>
      </c>
      <c r="AK4" s="23">
        <v>0</v>
      </c>
      <c r="AL4" s="23">
        <v>0</v>
      </c>
      <c r="AM4" s="23">
        <v>0</v>
      </c>
      <c r="AN4" s="23">
        <v>0</v>
      </c>
      <c r="AO4" s="23">
        <v>0</v>
      </c>
      <c r="AP4" s="23">
        <v>0</v>
      </c>
      <c r="AQ4" s="23">
        <v>0</v>
      </c>
      <c r="AR4" s="23">
        <v>0</v>
      </c>
      <c r="AS4" s="23">
        <v>0</v>
      </c>
      <c r="AT4" s="23">
        <v>100</v>
      </c>
      <c r="AU4" s="23">
        <v>115</v>
      </c>
      <c r="AV4" s="23">
        <v>0</v>
      </c>
      <c r="AW4" s="23">
        <v>0</v>
      </c>
      <c r="AX4" s="23">
        <v>0</v>
      </c>
      <c r="AY4" s="23">
        <v>0</v>
      </c>
      <c r="AZ4" s="23">
        <v>0</v>
      </c>
      <c r="BA4" s="23">
        <v>0</v>
      </c>
      <c r="BB4" s="23">
        <v>0</v>
      </c>
      <c r="BC4" s="23">
        <v>0</v>
      </c>
      <c r="BD4" s="23">
        <v>0</v>
      </c>
      <c r="BE4" s="23">
        <v>0</v>
      </c>
      <c r="BF4" s="23">
        <v>0</v>
      </c>
      <c r="BG4" s="23">
        <v>0</v>
      </c>
    </row>
    <row r="5" spans="1:59">
      <c r="A5" t="s">
        <v>9</v>
      </c>
      <c r="B5" t="s">
        <v>67</v>
      </c>
      <c r="C5" t="s">
        <v>68</v>
      </c>
      <c r="D5" t="s">
        <v>71</v>
      </c>
      <c r="E5" s="3">
        <v>2520</v>
      </c>
      <c r="F5" s="3">
        <v>2520</v>
      </c>
      <c r="G5" s="21">
        <v>126</v>
      </c>
      <c r="H5" s="22">
        <v>0</v>
      </c>
      <c r="I5" s="22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0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0</v>
      </c>
      <c r="AO5" s="23">
        <v>0</v>
      </c>
      <c r="AP5" s="23">
        <v>0</v>
      </c>
      <c r="AQ5" s="23">
        <v>0</v>
      </c>
      <c r="AR5" s="23">
        <v>0</v>
      </c>
      <c r="AS5" s="23">
        <v>0</v>
      </c>
      <c r="AT5" s="23">
        <v>0</v>
      </c>
      <c r="AU5" s="23">
        <v>0</v>
      </c>
      <c r="AV5" s="23">
        <v>0</v>
      </c>
      <c r="AW5" s="23">
        <v>0</v>
      </c>
      <c r="AX5" s="23">
        <v>0</v>
      </c>
      <c r="AY5" s="23">
        <v>0</v>
      </c>
      <c r="AZ5" s="23">
        <v>0</v>
      </c>
      <c r="BA5" s="23">
        <v>0</v>
      </c>
      <c r="BB5" s="23">
        <v>0</v>
      </c>
      <c r="BC5" s="23">
        <v>0</v>
      </c>
      <c r="BD5" s="23">
        <v>0</v>
      </c>
      <c r="BE5" s="23">
        <v>0</v>
      </c>
      <c r="BF5" s="23">
        <v>0</v>
      </c>
      <c r="BG5" s="23">
        <v>0</v>
      </c>
    </row>
    <row r="6" spans="1:59">
      <c r="A6" t="s">
        <v>9</v>
      </c>
      <c r="B6" t="s">
        <v>67</v>
      </c>
      <c r="C6" t="s">
        <v>68</v>
      </c>
      <c r="D6" t="s">
        <v>10</v>
      </c>
      <c r="E6" s="3">
        <v>2520</v>
      </c>
      <c r="F6" s="3">
        <v>2520</v>
      </c>
      <c r="G6" s="21">
        <v>126</v>
      </c>
      <c r="H6" s="22">
        <v>913</v>
      </c>
      <c r="I6" s="22">
        <v>1258</v>
      </c>
      <c r="J6" s="23">
        <v>970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993</v>
      </c>
      <c r="Q6" s="23">
        <v>0</v>
      </c>
      <c r="R6" s="23">
        <v>1035</v>
      </c>
      <c r="S6" s="23">
        <v>0</v>
      </c>
      <c r="T6" s="23">
        <v>1091</v>
      </c>
      <c r="U6" s="23">
        <v>0</v>
      </c>
      <c r="V6" s="23">
        <v>0</v>
      </c>
      <c r="W6" s="23">
        <v>1178</v>
      </c>
      <c r="X6" s="23">
        <v>0</v>
      </c>
      <c r="Y6" s="23">
        <v>0</v>
      </c>
      <c r="Z6" s="23">
        <v>0</v>
      </c>
      <c r="AA6" s="23">
        <v>0</v>
      </c>
      <c r="AB6" s="23">
        <v>913</v>
      </c>
      <c r="AC6" s="23">
        <v>0</v>
      </c>
      <c r="AD6" s="23">
        <v>0</v>
      </c>
      <c r="AE6" s="23">
        <v>0</v>
      </c>
      <c r="AF6" s="23">
        <v>0</v>
      </c>
      <c r="AG6" s="23">
        <v>0</v>
      </c>
      <c r="AH6" s="23">
        <v>1076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942.09</v>
      </c>
      <c r="AR6" s="23">
        <v>0</v>
      </c>
      <c r="AS6" s="23">
        <v>970</v>
      </c>
      <c r="AT6" s="23">
        <v>0</v>
      </c>
      <c r="AU6" s="23">
        <v>0</v>
      </c>
      <c r="AV6" s="23">
        <v>1000</v>
      </c>
      <c r="AW6" s="23">
        <v>0</v>
      </c>
      <c r="AX6" s="23">
        <v>0</v>
      </c>
      <c r="AY6" s="23">
        <v>0</v>
      </c>
      <c r="AZ6" s="23">
        <v>0</v>
      </c>
      <c r="BA6" s="23">
        <v>0</v>
      </c>
      <c r="BB6" s="23">
        <v>945</v>
      </c>
      <c r="BC6" s="23">
        <v>0</v>
      </c>
      <c r="BD6" s="23">
        <v>1149</v>
      </c>
      <c r="BE6" s="23">
        <v>0</v>
      </c>
      <c r="BF6" s="23">
        <v>1258</v>
      </c>
      <c r="BG6" s="23">
        <v>0</v>
      </c>
    </row>
    <row r="7" spans="1:59">
      <c r="A7" t="s">
        <v>9</v>
      </c>
      <c r="B7" t="s">
        <v>67</v>
      </c>
      <c r="C7" t="s">
        <v>72</v>
      </c>
      <c r="D7" t="s">
        <v>69</v>
      </c>
      <c r="E7" s="3">
        <v>2520</v>
      </c>
      <c r="F7" s="3">
        <v>2520</v>
      </c>
      <c r="G7" s="21">
        <v>126</v>
      </c>
      <c r="H7" s="22">
        <v>80</v>
      </c>
      <c r="I7" s="22">
        <v>80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23">
        <v>0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80</v>
      </c>
      <c r="AY7" s="23">
        <v>0</v>
      </c>
      <c r="AZ7" s="23">
        <v>0</v>
      </c>
      <c r="BA7" s="23">
        <v>0</v>
      </c>
      <c r="BB7" s="23">
        <v>0</v>
      </c>
      <c r="BC7" s="23">
        <v>0</v>
      </c>
      <c r="BD7" s="23">
        <v>0</v>
      </c>
      <c r="BE7" s="23">
        <v>0</v>
      </c>
      <c r="BF7" s="23">
        <v>0</v>
      </c>
      <c r="BG7" s="23">
        <v>0</v>
      </c>
    </row>
    <row r="8" spans="1:59">
      <c r="A8" t="s">
        <v>9</v>
      </c>
      <c r="B8" t="s">
        <v>73</v>
      </c>
      <c r="C8" t="s">
        <v>11</v>
      </c>
      <c r="D8" t="s">
        <v>10</v>
      </c>
      <c r="E8" s="3">
        <v>2520</v>
      </c>
      <c r="F8" s="3">
        <v>2520</v>
      </c>
      <c r="G8" s="21">
        <v>126</v>
      </c>
      <c r="H8" s="22">
        <v>993</v>
      </c>
      <c r="I8" s="22">
        <v>993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993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</row>
    <row r="9" spans="1:59">
      <c r="A9" t="s">
        <v>9</v>
      </c>
      <c r="B9" t="s">
        <v>73</v>
      </c>
      <c r="C9" t="s">
        <v>68</v>
      </c>
      <c r="D9" t="s">
        <v>10</v>
      </c>
      <c r="E9" s="3">
        <v>2520</v>
      </c>
      <c r="F9" s="3">
        <v>2520</v>
      </c>
      <c r="G9" s="21">
        <v>126</v>
      </c>
      <c r="H9" s="22">
        <v>993</v>
      </c>
      <c r="I9" s="22">
        <v>993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993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0</v>
      </c>
      <c r="AU9" s="23">
        <v>0</v>
      </c>
      <c r="AV9" s="23">
        <v>0</v>
      </c>
      <c r="AW9" s="23">
        <v>0</v>
      </c>
      <c r="AX9" s="23">
        <v>0</v>
      </c>
      <c r="AY9" s="23">
        <v>0</v>
      </c>
      <c r="AZ9" s="23">
        <v>0</v>
      </c>
      <c r="BA9" s="23">
        <v>0</v>
      </c>
      <c r="BB9" s="23">
        <v>0</v>
      </c>
      <c r="BC9" s="23">
        <v>0</v>
      </c>
      <c r="BD9" s="23">
        <v>0</v>
      </c>
      <c r="BE9" s="23">
        <v>0</v>
      </c>
      <c r="BF9" s="23">
        <v>0</v>
      </c>
      <c r="BG9" s="23">
        <v>0</v>
      </c>
    </row>
    <row r="10" spans="1:59">
      <c r="A10" t="s">
        <v>9</v>
      </c>
      <c r="B10" t="s">
        <v>73</v>
      </c>
      <c r="C10" t="s">
        <v>28</v>
      </c>
      <c r="D10" t="s">
        <v>10</v>
      </c>
      <c r="E10" s="3">
        <v>2520</v>
      </c>
      <c r="F10" s="3">
        <v>2520</v>
      </c>
      <c r="G10" s="21">
        <v>124</v>
      </c>
      <c r="H10" s="22">
        <v>1035</v>
      </c>
      <c r="I10" s="22">
        <v>1035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1035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23">
        <v>0</v>
      </c>
      <c r="AS10" s="23">
        <v>0</v>
      </c>
      <c r="AT10" s="23">
        <v>0</v>
      </c>
      <c r="AU10" s="23">
        <v>0</v>
      </c>
      <c r="AV10" s="23">
        <v>0</v>
      </c>
      <c r="AW10" s="23">
        <v>0</v>
      </c>
      <c r="AX10" s="23">
        <v>0</v>
      </c>
      <c r="AY10" s="23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</row>
    <row r="11" spans="1:59">
      <c r="A11" t="s">
        <v>9</v>
      </c>
      <c r="B11" t="s">
        <v>27</v>
      </c>
      <c r="C11" t="s">
        <v>11</v>
      </c>
      <c r="D11" t="s">
        <v>69</v>
      </c>
      <c r="E11" s="3">
        <v>2520</v>
      </c>
      <c r="F11" s="3">
        <v>2520</v>
      </c>
      <c r="G11" s="21">
        <v>124</v>
      </c>
      <c r="H11" s="22">
        <v>65</v>
      </c>
      <c r="I11" s="22">
        <v>90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75</v>
      </c>
      <c r="AE11" s="23">
        <v>0</v>
      </c>
      <c r="AF11" s="23">
        <v>65</v>
      </c>
      <c r="AG11" s="23">
        <v>0</v>
      </c>
      <c r="AH11" s="23">
        <v>0</v>
      </c>
      <c r="AI11" s="23">
        <v>0</v>
      </c>
      <c r="AJ11" s="23">
        <v>86.5</v>
      </c>
      <c r="AK11" s="23">
        <v>0</v>
      </c>
      <c r="AL11" s="23">
        <v>80</v>
      </c>
      <c r="AM11" s="23">
        <v>0</v>
      </c>
      <c r="AN11" s="23">
        <v>80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80</v>
      </c>
      <c r="AY11" s="23">
        <v>0</v>
      </c>
      <c r="AZ11" s="23">
        <v>70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</row>
    <row r="12" spans="1:59">
      <c r="A12" t="s">
        <v>9</v>
      </c>
      <c r="B12" t="s">
        <v>27</v>
      </c>
      <c r="C12" t="s">
        <v>11</v>
      </c>
      <c r="D12" t="s">
        <v>10</v>
      </c>
      <c r="E12" s="3">
        <v>2520</v>
      </c>
      <c r="F12" s="3">
        <v>2520</v>
      </c>
      <c r="G12" s="21">
        <v>124</v>
      </c>
      <c r="H12" s="22">
        <v>912</v>
      </c>
      <c r="I12" s="22">
        <v>1323</v>
      </c>
      <c r="J12" s="23">
        <v>970</v>
      </c>
      <c r="K12" s="23">
        <v>0</v>
      </c>
      <c r="L12" s="23">
        <v>0</v>
      </c>
      <c r="M12" s="23">
        <v>0</v>
      </c>
      <c r="N12" s="23">
        <v>1290</v>
      </c>
      <c r="O12" s="23">
        <v>1290</v>
      </c>
      <c r="P12" s="23">
        <v>993</v>
      </c>
      <c r="Q12" s="23">
        <v>0</v>
      </c>
      <c r="R12" s="23">
        <v>1072</v>
      </c>
      <c r="S12" s="23">
        <v>0</v>
      </c>
      <c r="T12" s="23">
        <v>1125</v>
      </c>
      <c r="U12" s="23">
        <v>0</v>
      </c>
      <c r="V12" s="23">
        <v>0</v>
      </c>
      <c r="W12" s="23">
        <v>1269</v>
      </c>
      <c r="X12" s="23">
        <v>1290</v>
      </c>
      <c r="Y12" s="23">
        <v>0</v>
      </c>
      <c r="Z12" s="23">
        <v>1290</v>
      </c>
      <c r="AA12" s="23">
        <v>1290</v>
      </c>
      <c r="AB12" s="23">
        <v>913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1076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1290</v>
      </c>
      <c r="AQ12" s="23">
        <v>942.09</v>
      </c>
      <c r="AR12" s="23">
        <v>0</v>
      </c>
      <c r="AS12" s="23">
        <v>0</v>
      </c>
      <c r="AT12" s="23">
        <v>0</v>
      </c>
      <c r="AU12" s="23">
        <v>0</v>
      </c>
      <c r="AV12" s="23">
        <v>1000</v>
      </c>
      <c r="AW12" s="23">
        <v>0</v>
      </c>
      <c r="AX12" s="23">
        <v>0</v>
      </c>
      <c r="AY12" s="23">
        <v>0</v>
      </c>
      <c r="AZ12" s="23">
        <v>0</v>
      </c>
      <c r="BA12" s="23">
        <v>0</v>
      </c>
      <c r="BB12" s="23">
        <v>945</v>
      </c>
      <c r="BC12" s="23">
        <v>0</v>
      </c>
      <c r="BD12" s="23">
        <v>1149</v>
      </c>
      <c r="BE12" s="23">
        <v>0</v>
      </c>
      <c r="BF12" s="23">
        <v>1323</v>
      </c>
      <c r="BG12" s="23">
        <v>0</v>
      </c>
    </row>
    <row r="13" spans="1:59">
      <c r="A13" t="s">
        <v>9</v>
      </c>
      <c r="B13" t="s">
        <v>27</v>
      </c>
      <c r="C13" t="s">
        <v>68</v>
      </c>
      <c r="D13" t="s">
        <v>69</v>
      </c>
      <c r="E13" s="3">
        <v>2520</v>
      </c>
      <c r="F13" s="3">
        <v>2520</v>
      </c>
      <c r="G13" s="21">
        <v>124</v>
      </c>
      <c r="H13" s="22">
        <v>65</v>
      </c>
      <c r="I13" s="22">
        <v>90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75</v>
      </c>
      <c r="AE13" s="23">
        <v>0</v>
      </c>
      <c r="AF13" s="23">
        <v>65</v>
      </c>
      <c r="AG13" s="23">
        <v>0</v>
      </c>
      <c r="AH13" s="23">
        <v>0</v>
      </c>
      <c r="AI13" s="23">
        <v>0</v>
      </c>
      <c r="AJ13" s="23">
        <v>86.5</v>
      </c>
      <c r="AK13" s="23">
        <v>0</v>
      </c>
      <c r="AL13" s="23">
        <v>80</v>
      </c>
      <c r="AM13" s="23">
        <v>0</v>
      </c>
      <c r="AN13" s="23">
        <v>80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80</v>
      </c>
      <c r="AY13" s="23">
        <v>0</v>
      </c>
      <c r="AZ13" s="23">
        <v>70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</row>
    <row r="14" spans="1:59">
      <c r="A14" t="s">
        <v>9</v>
      </c>
      <c r="B14" t="s">
        <v>27</v>
      </c>
      <c r="C14" t="s">
        <v>68</v>
      </c>
      <c r="D14" t="s">
        <v>70</v>
      </c>
      <c r="E14" s="3">
        <v>2520</v>
      </c>
      <c r="F14" s="3">
        <v>2520</v>
      </c>
      <c r="G14" s="21">
        <v>124</v>
      </c>
      <c r="H14" s="22">
        <v>100</v>
      </c>
      <c r="I14" s="22">
        <v>115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  <c r="AR14" s="23">
        <v>0</v>
      </c>
      <c r="AS14" s="23">
        <v>0</v>
      </c>
      <c r="AT14" s="23">
        <v>100</v>
      </c>
      <c r="AU14" s="23">
        <v>115</v>
      </c>
      <c r="AV14" s="23">
        <v>0</v>
      </c>
      <c r="AW14" s="23">
        <v>0</v>
      </c>
      <c r="AX14" s="23">
        <v>0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</row>
    <row r="15" spans="1:59">
      <c r="A15" t="s">
        <v>9</v>
      </c>
      <c r="B15" t="s">
        <v>27</v>
      </c>
      <c r="C15" t="s">
        <v>68</v>
      </c>
      <c r="D15" t="s">
        <v>10</v>
      </c>
      <c r="E15" s="3">
        <v>2520</v>
      </c>
      <c r="F15" s="3">
        <v>2520</v>
      </c>
      <c r="G15" s="21">
        <v>124</v>
      </c>
      <c r="H15" s="22">
        <v>912</v>
      </c>
      <c r="I15" s="22">
        <v>1290</v>
      </c>
      <c r="J15" s="23">
        <v>970</v>
      </c>
      <c r="K15" s="23">
        <v>0</v>
      </c>
      <c r="L15" s="23">
        <v>0</v>
      </c>
      <c r="M15" s="23">
        <v>0</v>
      </c>
      <c r="N15" s="23">
        <v>1290</v>
      </c>
      <c r="O15" s="23">
        <v>1290</v>
      </c>
      <c r="P15" s="23">
        <v>993</v>
      </c>
      <c r="Q15" s="23">
        <v>0</v>
      </c>
      <c r="R15" s="23">
        <v>1035</v>
      </c>
      <c r="S15" s="23">
        <v>0</v>
      </c>
      <c r="T15" s="23">
        <v>1091</v>
      </c>
      <c r="U15" s="23">
        <v>0</v>
      </c>
      <c r="V15" s="23">
        <v>0</v>
      </c>
      <c r="W15" s="23">
        <v>1178</v>
      </c>
      <c r="X15" s="23">
        <v>1290</v>
      </c>
      <c r="Y15" s="23">
        <v>0</v>
      </c>
      <c r="Z15" s="23">
        <v>1290</v>
      </c>
      <c r="AA15" s="23">
        <v>1290</v>
      </c>
      <c r="AB15" s="23">
        <v>913</v>
      </c>
      <c r="AC15" s="23">
        <v>0</v>
      </c>
      <c r="AD15" s="23">
        <v>0</v>
      </c>
      <c r="AE15" s="23">
        <v>0</v>
      </c>
      <c r="AF15" s="23">
        <v>0</v>
      </c>
      <c r="AG15" s="23">
        <v>0</v>
      </c>
      <c r="AH15" s="23">
        <v>1076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1290</v>
      </c>
      <c r="AQ15" s="23">
        <v>942.09</v>
      </c>
      <c r="AR15" s="23">
        <v>0</v>
      </c>
      <c r="AS15" s="23">
        <v>970</v>
      </c>
      <c r="AT15" s="23">
        <v>0</v>
      </c>
      <c r="AU15" s="23">
        <v>0</v>
      </c>
      <c r="AV15" s="23">
        <v>1000</v>
      </c>
      <c r="AW15" s="23">
        <v>0</v>
      </c>
      <c r="AX15" s="23">
        <v>0</v>
      </c>
      <c r="AY15" s="23">
        <v>0</v>
      </c>
      <c r="AZ15" s="23">
        <v>0</v>
      </c>
      <c r="BA15" s="23">
        <v>0</v>
      </c>
      <c r="BB15" s="23">
        <v>945</v>
      </c>
      <c r="BC15" s="23">
        <v>0</v>
      </c>
      <c r="BD15" s="23">
        <v>1149</v>
      </c>
      <c r="BE15" s="23">
        <v>0</v>
      </c>
      <c r="BF15" s="23">
        <v>1251</v>
      </c>
      <c r="BG15" s="23">
        <v>0</v>
      </c>
    </row>
    <row r="16" spans="1:59">
      <c r="A16" t="s">
        <v>9</v>
      </c>
      <c r="B16" t="s">
        <v>27</v>
      </c>
      <c r="C16" t="s">
        <v>28</v>
      </c>
      <c r="D16" t="s">
        <v>69</v>
      </c>
      <c r="E16" s="3">
        <v>2520</v>
      </c>
      <c r="F16" s="3">
        <v>2520</v>
      </c>
      <c r="G16" s="21">
        <v>124</v>
      </c>
      <c r="H16" s="22">
        <v>65</v>
      </c>
      <c r="I16" s="22">
        <v>90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75</v>
      </c>
      <c r="AE16" s="23">
        <v>0</v>
      </c>
      <c r="AF16" s="23">
        <v>65</v>
      </c>
      <c r="AG16" s="23">
        <v>0</v>
      </c>
      <c r="AH16" s="23">
        <v>0</v>
      </c>
      <c r="AI16" s="23">
        <v>0</v>
      </c>
      <c r="AJ16" s="23">
        <v>86.5</v>
      </c>
      <c r="AK16" s="23">
        <v>0</v>
      </c>
      <c r="AL16" s="23">
        <v>80</v>
      </c>
      <c r="AM16" s="23">
        <v>0</v>
      </c>
      <c r="AN16" s="23">
        <v>80</v>
      </c>
      <c r="AO16" s="23">
        <v>0</v>
      </c>
      <c r="AP16" s="23">
        <v>0</v>
      </c>
      <c r="AQ16" s="23">
        <v>0</v>
      </c>
      <c r="AR16" s="23">
        <v>0</v>
      </c>
      <c r="AS16" s="23">
        <v>0</v>
      </c>
      <c r="AT16" s="23">
        <v>0</v>
      </c>
      <c r="AU16" s="23">
        <v>0</v>
      </c>
      <c r="AV16" s="23">
        <v>0</v>
      </c>
      <c r="AW16" s="23">
        <v>0</v>
      </c>
      <c r="AX16" s="23">
        <v>80</v>
      </c>
      <c r="AY16" s="23">
        <v>0</v>
      </c>
      <c r="AZ16" s="23">
        <v>70</v>
      </c>
      <c r="BA16" s="23"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</row>
    <row r="17" spans="1:59">
      <c r="A17" t="s">
        <v>9</v>
      </c>
      <c r="B17" t="s">
        <v>27</v>
      </c>
      <c r="C17" t="s">
        <v>28</v>
      </c>
      <c r="D17" t="s">
        <v>10</v>
      </c>
      <c r="E17" s="3">
        <v>2520</v>
      </c>
      <c r="F17" s="3">
        <v>2520</v>
      </c>
      <c r="G17" s="21">
        <v>124</v>
      </c>
      <c r="H17" s="22">
        <v>912</v>
      </c>
      <c r="I17" s="22">
        <v>1323</v>
      </c>
      <c r="J17" s="23">
        <v>970</v>
      </c>
      <c r="K17" s="23">
        <v>0</v>
      </c>
      <c r="L17" s="23">
        <v>0</v>
      </c>
      <c r="M17" s="23">
        <v>0</v>
      </c>
      <c r="N17" s="23">
        <v>1290</v>
      </c>
      <c r="O17" s="23">
        <v>1290</v>
      </c>
      <c r="P17" s="23">
        <v>1035</v>
      </c>
      <c r="Q17" s="23">
        <v>0</v>
      </c>
      <c r="R17" s="23">
        <v>1072</v>
      </c>
      <c r="S17" s="23">
        <v>0</v>
      </c>
      <c r="T17" s="23">
        <v>1125</v>
      </c>
      <c r="U17" s="23">
        <v>0</v>
      </c>
      <c r="V17" s="23">
        <v>0</v>
      </c>
      <c r="W17" s="23">
        <v>1269</v>
      </c>
      <c r="X17" s="23">
        <v>1290</v>
      </c>
      <c r="Y17" s="23">
        <v>0</v>
      </c>
      <c r="Z17" s="23">
        <v>1290</v>
      </c>
      <c r="AA17" s="23">
        <v>1290</v>
      </c>
      <c r="AB17" s="23">
        <v>913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1076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1290</v>
      </c>
      <c r="AQ17" s="23">
        <v>942.09</v>
      </c>
      <c r="AR17" s="23">
        <v>0</v>
      </c>
      <c r="AS17" s="23">
        <v>0</v>
      </c>
      <c r="AT17" s="23">
        <v>0</v>
      </c>
      <c r="AU17" s="23">
        <v>0</v>
      </c>
      <c r="AV17" s="23">
        <v>1000</v>
      </c>
      <c r="AW17" s="23">
        <v>0</v>
      </c>
      <c r="AX17" s="23">
        <v>0</v>
      </c>
      <c r="AY17" s="23">
        <v>0</v>
      </c>
      <c r="AZ17" s="23">
        <v>0</v>
      </c>
      <c r="BA17" s="23">
        <v>0</v>
      </c>
      <c r="BB17" s="23">
        <v>945</v>
      </c>
      <c r="BC17" s="23">
        <v>0</v>
      </c>
      <c r="BD17" s="23">
        <v>1149</v>
      </c>
      <c r="BE17" s="23">
        <v>0</v>
      </c>
      <c r="BF17" s="23">
        <v>1323</v>
      </c>
      <c r="BG17" s="23">
        <v>0</v>
      </c>
    </row>
    <row r="18" spans="1:59">
      <c r="A18" t="s">
        <v>9</v>
      </c>
      <c r="B18" t="s">
        <v>74</v>
      </c>
      <c r="C18" t="s">
        <v>11</v>
      </c>
      <c r="D18" t="s">
        <v>10</v>
      </c>
      <c r="E18" s="3">
        <v>2520</v>
      </c>
      <c r="F18" s="3">
        <v>2520</v>
      </c>
      <c r="G18" s="21">
        <v>128</v>
      </c>
      <c r="H18" s="22">
        <v>1072</v>
      </c>
      <c r="I18" s="22">
        <v>1269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1072</v>
      </c>
      <c r="S18" s="23">
        <v>0</v>
      </c>
      <c r="T18" s="23">
        <v>1125</v>
      </c>
      <c r="U18" s="23">
        <v>0</v>
      </c>
      <c r="V18" s="23">
        <v>0</v>
      </c>
      <c r="W18" s="23">
        <v>1269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</row>
    <row r="19" spans="1:59">
      <c r="A19" t="s">
        <v>9</v>
      </c>
      <c r="B19" t="s">
        <v>74</v>
      </c>
      <c r="C19" t="s">
        <v>68</v>
      </c>
      <c r="D19" t="s">
        <v>70</v>
      </c>
      <c r="E19" s="3">
        <v>2520</v>
      </c>
      <c r="F19" s="3">
        <v>2520</v>
      </c>
      <c r="G19" s="21">
        <v>128</v>
      </c>
      <c r="H19" s="22">
        <v>115</v>
      </c>
      <c r="I19" s="22">
        <v>115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23">
        <v>115</v>
      </c>
      <c r="AV19" s="23">
        <v>0</v>
      </c>
      <c r="AW19" s="23">
        <v>0</v>
      </c>
      <c r="AX19" s="23">
        <v>0</v>
      </c>
      <c r="AY19" s="23">
        <v>0</v>
      </c>
      <c r="AZ19" s="23">
        <v>0</v>
      </c>
      <c r="BA19" s="23"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</row>
    <row r="20" spans="1:59">
      <c r="A20" t="s">
        <v>9</v>
      </c>
      <c r="B20" t="s">
        <v>74</v>
      </c>
      <c r="C20" t="s">
        <v>68</v>
      </c>
      <c r="D20" t="s">
        <v>10</v>
      </c>
      <c r="E20" s="3">
        <v>2520</v>
      </c>
      <c r="F20" s="3">
        <v>2520</v>
      </c>
      <c r="G20" s="21">
        <v>128</v>
      </c>
      <c r="H20" s="22">
        <v>917</v>
      </c>
      <c r="I20" s="22">
        <v>1269</v>
      </c>
      <c r="J20" s="23">
        <v>970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1035</v>
      </c>
      <c r="S20" s="23">
        <v>0</v>
      </c>
      <c r="T20" s="23">
        <v>1091</v>
      </c>
      <c r="U20" s="23">
        <v>0</v>
      </c>
      <c r="V20" s="23">
        <v>0</v>
      </c>
      <c r="W20" s="23">
        <v>1269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  <c r="AE20" s="23">
        <v>0</v>
      </c>
      <c r="AF20" s="23">
        <v>0</v>
      </c>
      <c r="AG20" s="23">
        <v>0</v>
      </c>
      <c r="AH20" s="23">
        <v>1076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0</v>
      </c>
      <c r="BA20" s="23">
        <v>0</v>
      </c>
      <c r="BB20" s="23">
        <v>945</v>
      </c>
      <c r="BC20" s="23">
        <v>0</v>
      </c>
      <c r="BD20" s="23">
        <v>0</v>
      </c>
      <c r="BE20" s="23">
        <v>0</v>
      </c>
      <c r="BF20" s="23">
        <v>1202</v>
      </c>
      <c r="BG20" s="23">
        <v>0</v>
      </c>
    </row>
    <row r="21" spans="1:59">
      <c r="A21" t="s">
        <v>29</v>
      </c>
      <c r="B21" t="s">
        <v>30</v>
      </c>
      <c r="C21" t="s">
        <v>11</v>
      </c>
      <c r="D21" t="s">
        <v>12</v>
      </c>
      <c r="E21" s="3">
        <v>1155</v>
      </c>
      <c r="F21" s="3">
        <v>1155</v>
      </c>
      <c r="G21" s="21">
        <v>905</v>
      </c>
      <c r="H21" s="22">
        <v>179.56</v>
      </c>
      <c r="I21" s="22">
        <v>1077.19</v>
      </c>
      <c r="J21" s="23">
        <v>200</v>
      </c>
      <c r="K21" s="23">
        <v>0</v>
      </c>
      <c r="L21" s="23">
        <v>1077.19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194</v>
      </c>
      <c r="S21" s="23">
        <v>0</v>
      </c>
      <c r="T21" s="23">
        <v>194</v>
      </c>
      <c r="U21" s="23">
        <v>0</v>
      </c>
      <c r="V21" s="23">
        <v>0</v>
      </c>
      <c r="W21" s="23">
        <v>194</v>
      </c>
      <c r="X21" s="23">
        <v>0</v>
      </c>
      <c r="Y21" s="23">
        <v>1077.19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275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1077.19</v>
      </c>
      <c r="AQ21" s="23">
        <v>222.85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23">
        <v>0</v>
      </c>
      <c r="AX21" s="23">
        <v>0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179.56</v>
      </c>
      <c r="BE21" s="23">
        <v>0</v>
      </c>
      <c r="BF21" s="23">
        <v>0</v>
      </c>
      <c r="BG21" s="23">
        <v>0</v>
      </c>
    </row>
    <row r="22" spans="1:59">
      <c r="A22" t="s">
        <v>29</v>
      </c>
      <c r="B22" t="s">
        <v>75</v>
      </c>
      <c r="C22" t="s">
        <v>68</v>
      </c>
      <c r="D22" t="s">
        <v>69</v>
      </c>
      <c r="E22" s="3">
        <v>1155</v>
      </c>
      <c r="F22" s="3">
        <v>1155</v>
      </c>
      <c r="G22" s="21">
        <v>906</v>
      </c>
      <c r="H22" s="22">
        <v>65</v>
      </c>
      <c r="I22" s="22">
        <v>65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65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</row>
    <row r="23" spans="1:59">
      <c r="A23" t="s">
        <v>29</v>
      </c>
      <c r="B23" t="s">
        <v>75</v>
      </c>
      <c r="C23" t="s">
        <v>68</v>
      </c>
      <c r="D23" t="s">
        <v>70</v>
      </c>
      <c r="E23" s="3">
        <v>1155</v>
      </c>
      <c r="F23" s="3">
        <v>1155</v>
      </c>
      <c r="G23" s="21">
        <v>906</v>
      </c>
      <c r="H23" s="22">
        <v>100</v>
      </c>
      <c r="I23" s="22">
        <v>100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100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3">
        <v>0</v>
      </c>
      <c r="BA23" s="23">
        <v>0</v>
      </c>
      <c r="BB23" s="23">
        <v>0</v>
      </c>
      <c r="BC23" s="23">
        <v>0</v>
      </c>
      <c r="BD23" s="23">
        <v>0</v>
      </c>
      <c r="BE23" s="23">
        <v>0</v>
      </c>
      <c r="BF23" s="23">
        <v>0</v>
      </c>
      <c r="BG23" s="23">
        <v>0</v>
      </c>
    </row>
    <row r="24" spans="1:59">
      <c r="A24" t="s">
        <v>29</v>
      </c>
      <c r="B24" t="s">
        <v>75</v>
      </c>
      <c r="C24" t="s">
        <v>68</v>
      </c>
      <c r="D24" t="s">
        <v>10</v>
      </c>
      <c r="E24" s="3">
        <v>1155</v>
      </c>
      <c r="F24" s="3">
        <v>1155</v>
      </c>
      <c r="G24" s="21">
        <v>906</v>
      </c>
      <c r="H24" s="22">
        <v>194</v>
      </c>
      <c r="I24" s="22">
        <v>285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194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3">
        <v>0</v>
      </c>
      <c r="BA24" s="23">
        <v>0</v>
      </c>
      <c r="BB24" s="23">
        <v>285</v>
      </c>
      <c r="BC24" s="23">
        <v>0</v>
      </c>
      <c r="BD24" s="23">
        <v>0</v>
      </c>
      <c r="BE24" s="23">
        <v>0</v>
      </c>
      <c r="BF24" s="23">
        <v>0</v>
      </c>
      <c r="BG24" s="23">
        <v>0</v>
      </c>
    </row>
    <row r="25" spans="1:59">
      <c r="A25" t="s">
        <v>29</v>
      </c>
      <c r="B25" t="s">
        <v>75</v>
      </c>
      <c r="C25" t="s">
        <v>68</v>
      </c>
      <c r="D25" t="s">
        <v>12</v>
      </c>
      <c r="E25" s="3">
        <v>1155</v>
      </c>
      <c r="F25" s="3">
        <v>1155</v>
      </c>
      <c r="G25" s="21">
        <v>906</v>
      </c>
      <c r="H25" s="22">
        <v>179.56</v>
      </c>
      <c r="I25" s="22">
        <v>470.12</v>
      </c>
      <c r="J25" s="23">
        <v>200</v>
      </c>
      <c r="K25" s="23">
        <v>0</v>
      </c>
      <c r="L25" s="23">
        <v>470.12</v>
      </c>
      <c r="M25" s="23">
        <v>470.12</v>
      </c>
      <c r="N25" s="23">
        <v>0</v>
      </c>
      <c r="O25" s="23">
        <v>0</v>
      </c>
      <c r="P25" s="23">
        <v>215</v>
      </c>
      <c r="Q25" s="23">
        <v>0</v>
      </c>
      <c r="R25" s="23">
        <v>0</v>
      </c>
      <c r="S25" s="23">
        <v>0</v>
      </c>
      <c r="T25" s="23">
        <v>194</v>
      </c>
      <c r="U25" s="23">
        <v>0</v>
      </c>
      <c r="V25" s="23">
        <v>0</v>
      </c>
      <c r="W25" s="23">
        <v>194</v>
      </c>
      <c r="X25" s="23">
        <v>0</v>
      </c>
      <c r="Y25" s="23">
        <v>470.12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275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222.85</v>
      </c>
      <c r="AR25" s="23">
        <v>0</v>
      </c>
      <c r="AS25" s="23">
        <v>0</v>
      </c>
      <c r="AT25" s="23">
        <v>0</v>
      </c>
      <c r="AU25" s="23">
        <v>0</v>
      </c>
      <c r="AV25" s="23">
        <v>250</v>
      </c>
      <c r="AW25" s="23">
        <v>0</v>
      </c>
      <c r="AX25" s="23">
        <v>0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179.56</v>
      </c>
      <c r="BE25" s="23">
        <v>0</v>
      </c>
      <c r="BF25" s="23">
        <v>0</v>
      </c>
      <c r="BG25" s="23">
        <v>0</v>
      </c>
    </row>
    <row r="26" spans="1:59">
      <c r="A26" t="s">
        <v>31</v>
      </c>
      <c r="B26" t="s">
        <v>32</v>
      </c>
      <c r="C26" t="s">
        <v>11</v>
      </c>
      <c r="D26" t="s">
        <v>69</v>
      </c>
      <c r="E26" s="3">
        <v>1130</v>
      </c>
      <c r="F26" s="3">
        <v>1130</v>
      </c>
      <c r="G26" s="21">
        <v>1001</v>
      </c>
      <c r="H26" s="22">
        <v>65</v>
      </c>
      <c r="I26" s="22">
        <v>90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75</v>
      </c>
      <c r="AF26" s="23">
        <v>0</v>
      </c>
      <c r="AG26" s="23">
        <v>65</v>
      </c>
      <c r="AH26" s="23">
        <v>0</v>
      </c>
      <c r="AI26" s="23">
        <v>0</v>
      </c>
      <c r="AJ26" s="23">
        <v>0</v>
      </c>
      <c r="AK26" s="23">
        <v>86.5</v>
      </c>
      <c r="AL26" s="23">
        <v>0</v>
      </c>
      <c r="AM26" s="23">
        <v>80</v>
      </c>
      <c r="AN26" s="23">
        <v>0</v>
      </c>
      <c r="AO26" s="23">
        <v>80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80</v>
      </c>
      <c r="AZ26" s="23">
        <v>0</v>
      </c>
      <c r="BA26" s="23">
        <v>70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</row>
    <row r="27" spans="1:59">
      <c r="A27" t="s">
        <v>31</v>
      </c>
      <c r="B27" t="s">
        <v>32</v>
      </c>
      <c r="C27" t="s">
        <v>11</v>
      </c>
      <c r="D27" t="s">
        <v>10</v>
      </c>
      <c r="E27" s="3">
        <v>1130</v>
      </c>
      <c r="F27" s="3">
        <v>1130</v>
      </c>
      <c r="G27" s="21">
        <v>1001</v>
      </c>
      <c r="H27" s="22">
        <v>368.36</v>
      </c>
      <c r="I27" s="22">
        <v>762</v>
      </c>
      <c r="J27" s="23">
        <v>0</v>
      </c>
      <c r="K27" s="23">
        <v>650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662</v>
      </c>
      <c r="R27" s="23">
        <v>0</v>
      </c>
      <c r="S27" s="23">
        <v>706</v>
      </c>
      <c r="T27" s="23">
        <v>0</v>
      </c>
      <c r="U27" s="23">
        <v>745</v>
      </c>
      <c r="V27" s="23">
        <v>745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537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620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572.48</v>
      </c>
      <c r="AS27" s="23">
        <v>0</v>
      </c>
      <c r="AT27" s="23">
        <v>0</v>
      </c>
      <c r="AU27" s="23">
        <v>0</v>
      </c>
      <c r="AV27" s="23">
        <v>0</v>
      </c>
      <c r="AW27" s="23">
        <v>690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630</v>
      </c>
      <c r="BD27" s="23">
        <v>0</v>
      </c>
      <c r="BE27" s="23">
        <v>593</v>
      </c>
      <c r="BF27" s="23">
        <v>0</v>
      </c>
      <c r="BG27" s="23">
        <v>762</v>
      </c>
    </row>
    <row r="28" spans="1:59">
      <c r="A28" t="s">
        <v>31</v>
      </c>
      <c r="B28" t="s">
        <v>32</v>
      </c>
      <c r="C28" t="s">
        <v>28</v>
      </c>
      <c r="D28" t="s">
        <v>69</v>
      </c>
      <c r="E28" s="3">
        <v>1130</v>
      </c>
      <c r="F28" s="3">
        <v>1130</v>
      </c>
      <c r="G28" s="21">
        <v>1001</v>
      </c>
      <c r="H28" s="22">
        <v>65</v>
      </c>
      <c r="I28" s="22">
        <v>90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75</v>
      </c>
      <c r="AF28" s="23">
        <v>0</v>
      </c>
      <c r="AG28" s="23">
        <v>65</v>
      </c>
      <c r="AH28" s="23">
        <v>0</v>
      </c>
      <c r="AI28" s="23">
        <v>0</v>
      </c>
      <c r="AJ28" s="23">
        <v>0</v>
      </c>
      <c r="AK28" s="23">
        <v>86.5</v>
      </c>
      <c r="AL28" s="23">
        <v>0</v>
      </c>
      <c r="AM28" s="23">
        <v>80</v>
      </c>
      <c r="AN28" s="23">
        <v>0</v>
      </c>
      <c r="AO28" s="23">
        <v>80</v>
      </c>
      <c r="AP28" s="23">
        <v>0</v>
      </c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0</v>
      </c>
      <c r="AY28" s="23">
        <v>80</v>
      </c>
      <c r="AZ28" s="23">
        <v>0</v>
      </c>
      <c r="BA28" s="23">
        <v>70</v>
      </c>
      <c r="BB28" s="23">
        <v>0</v>
      </c>
      <c r="BC28" s="23">
        <v>0</v>
      </c>
      <c r="BD28" s="23">
        <v>0</v>
      </c>
      <c r="BE28" s="23">
        <v>0</v>
      </c>
      <c r="BF28" s="23">
        <v>0</v>
      </c>
      <c r="BG28" s="23">
        <v>0</v>
      </c>
    </row>
    <row r="29" spans="1:59">
      <c r="A29" t="s">
        <v>31</v>
      </c>
      <c r="B29" t="s">
        <v>32</v>
      </c>
      <c r="C29" t="s">
        <v>28</v>
      </c>
      <c r="D29" t="s">
        <v>10</v>
      </c>
      <c r="E29" s="3">
        <v>1130</v>
      </c>
      <c r="F29" s="3">
        <v>1130</v>
      </c>
      <c r="G29" s="21">
        <v>1001</v>
      </c>
      <c r="H29" s="22">
        <v>368.36</v>
      </c>
      <c r="I29" s="22">
        <v>762</v>
      </c>
      <c r="J29" s="23">
        <v>0</v>
      </c>
      <c r="K29" s="23">
        <v>650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662</v>
      </c>
      <c r="R29" s="23">
        <v>0</v>
      </c>
      <c r="S29" s="23">
        <v>706</v>
      </c>
      <c r="T29" s="23">
        <v>0</v>
      </c>
      <c r="U29" s="23">
        <v>745</v>
      </c>
      <c r="V29" s="23">
        <v>745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537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620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572.48</v>
      </c>
      <c r="AS29" s="23">
        <v>0</v>
      </c>
      <c r="AT29" s="23">
        <v>0</v>
      </c>
      <c r="AU29" s="23">
        <v>0</v>
      </c>
      <c r="AV29" s="23">
        <v>0</v>
      </c>
      <c r="AW29" s="23">
        <v>690</v>
      </c>
      <c r="AX29" s="23">
        <v>0</v>
      </c>
      <c r="AY29" s="23">
        <v>0</v>
      </c>
      <c r="AZ29" s="23">
        <v>0</v>
      </c>
      <c r="BA29" s="23">
        <v>0</v>
      </c>
      <c r="BB29" s="23">
        <v>0</v>
      </c>
      <c r="BC29" s="23">
        <v>630</v>
      </c>
      <c r="BD29" s="23">
        <v>0</v>
      </c>
      <c r="BE29" s="23">
        <v>593</v>
      </c>
      <c r="BF29" s="23">
        <v>0</v>
      </c>
      <c r="BG29" s="23">
        <v>762</v>
      </c>
    </row>
    <row r="30" spans="1:59">
      <c r="A30" s="11"/>
      <c r="B30" s="11"/>
      <c r="C30" s="11"/>
      <c r="D30" s="11"/>
      <c r="E30" s="12"/>
      <c r="F30" s="12"/>
      <c r="G30" s="13"/>
      <c r="H30" s="14"/>
      <c r="I30" s="1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9">
      <c r="A31" s="11"/>
      <c r="B31" s="11"/>
      <c r="C31" s="11"/>
      <c r="D31" s="11"/>
      <c r="E31" s="12"/>
      <c r="F31" s="12"/>
      <c r="G31" s="13"/>
      <c r="H31" s="14"/>
      <c r="I31" s="14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9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72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72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72" ht="45">
      <c r="A52" s="19" t="s">
        <v>18</v>
      </c>
      <c r="B52" s="19" t="s">
        <v>1</v>
      </c>
      <c r="C52" s="19" t="s">
        <v>2</v>
      </c>
      <c r="D52" s="19" t="s">
        <v>3</v>
      </c>
      <c r="E52" s="20" t="s">
        <v>19</v>
      </c>
      <c r="F52" s="20" t="s">
        <v>20</v>
      </c>
      <c r="G52" s="20" t="s">
        <v>21</v>
      </c>
      <c r="H52" s="20" t="s">
        <v>22</v>
      </c>
      <c r="I52" s="20" t="s">
        <v>23</v>
      </c>
      <c r="J52" s="20" t="s">
        <v>24</v>
      </c>
      <c r="K52" s="20" t="s">
        <v>34</v>
      </c>
      <c r="L52" s="20" t="s">
        <v>35</v>
      </c>
      <c r="M52" s="20" t="s">
        <v>36</v>
      </c>
      <c r="N52" s="20" t="s">
        <v>37</v>
      </c>
      <c r="O52" s="20" t="s">
        <v>38</v>
      </c>
      <c r="P52" s="20" t="s">
        <v>39</v>
      </c>
      <c r="Q52" s="20" t="s">
        <v>39</v>
      </c>
      <c r="R52" s="20" t="s">
        <v>40</v>
      </c>
      <c r="S52" s="20" t="s">
        <v>40</v>
      </c>
      <c r="T52" s="20" t="s">
        <v>41</v>
      </c>
      <c r="U52" s="20" t="s">
        <v>41</v>
      </c>
      <c r="V52" s="20" t="s">
        <v>42</v>
      </c>
      <c r="W52" s="20" t="s">
        <v>42</v>
      </c>
      <c r="X52" s="20" t="s">
        <v>43</v>
      </c>
      <c r="Y52" s="20" t="s">
        <v>44</v>
      </c>
      <c r="Z52" s="20" t="s">
        <v>45</v>
      </c>
      <c r="AA52" s="20" t="s">
        <v>46</v>
      </c>
      <c r="AB52" s="20" t="s">
        <v>6</v>
      </c>
      <c r="AC52" s="20" t="s">
        <v>6</v>
      </c>
      <c r="AD52" s="20" t="s">
        <v>47</v>
      </c>
      <c r="AE52" s="20" t="s">
        <v>48</v>
      </c>
      <c r="AF52" s="20" t="s">
        <v>49</v>
      </c>
      <c r="AG52" s="20" t="s">
        <v>49</v>
      </c>
      <c r="AH52" s="20" t="s">
        <v>7</v>
      </c>
      <c r="AI52" s="20" t="s">
        <v>50</v>
      </c>
      <c r="AJ52" s="20" t="s">
        <v>51</v>
      </c>
      <c r="AK52" s="20" t="s">
        <v>52</v>
      </c>
      <c r="AL52" s="20" t="s">
        <v>53</v>
      </c>
      <c r="AM52" s="20" t="s">
        <v>53</v>
      </c>
      <c r="AN52" s="20" t="s">
        <v>54</v>
      </c>
      <c r="AO52" s="20" t="s">
        <v>55</v>
      </c>
      <c r="AP52" s="20" t="s">
        <v>56</v>
      </c>
      <c r="AQ52" s="20" t="s">
        <v>57</v>
      </c>
      <c r="AR52" s="20" t="s">
        <v>57</v>
      </c>
      <c r="AS52" s="20" t="s">
        <v>58</v>
      </c>
      <c r="AT52" s="20" t="s">
        <v>59</v>
      </c>
      <c r="AU52" s="20" t="s">
        <v>60</v>
      </c>
      <c r="AV52" s="20" t="s">
        <v>61</v>
      </c>
      <c r="AW52" s="20" t="s">
        <v>61</v>
      </c>
      <c r="AX52" s="20" t="s">
        <v>62</v>
      </c>
      <c r="AY52" s="20" t="s">
        <v>63</v>
      </c>
      <c r="AZ52" s="20" t="s">
        <v>64</v>
      </c>
      <c r="BA52" s="20" t="s">
        <v>65</v>
      </c>
      <c r="BB52" s="20" t="s">
        <v>66</v>
      </c>
      <c r="BC52" s="20" t="s">
        <v>66</v>
      </c>
      <c r="BD52" s="20" t="s">
        <v>25</v>
      </c>
      <c r="BE52" s="20" t="s">
        <v>26</v>
      </c>
      <c r="BF52" s="20" t="s">
        <v>8</v>
      </c>
      <c r="BG52" s="20" t="s">
        <v>8</v>
      </c>
    </row>
    <row r="53" spans="1:72">
      <c r="A53" t="s">
        <v>9</v>
      </c>
      <c r="B53" t="s">
        <v>67</v>
      </c>
      <c r="C53" t="s">
        <v>11</v>
      </c>
      <c r="D53" t="s">
        <v>10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>
        <f>IF('Shoppable Services'!$F$4=$D53,1,0)*IF('Shoppable Services'!$E$4=$C53,1,0)*IF('Shoppable Services'!$D$4=$B53,1,0)*IF('Shoppable Services'!$C$4=$A53,1,0)*IF('Shoppable Services'!$B$4=AU$52,AU2,0)</f>
        <v>0</v>
      </c>
      <c r="AV53" s="4">
        <f>IF('Shoppable Services'!$F$4=$D53,1,0)*IF('Shoppable Services'!$E$4=$C53,1,0)*IF('Shoppable Services'!$D$4=$B53,1,0)*IF('Shoppable Services'!$C$4=$A53,1,0)*IF('Shoppable Services'!$B$4=AV$52,AV2,0)</f>
        <v>0</v>
      </c>
      <c r="AW53" s="4">
        <f>IF('Shoppable Services'!$F$4=$D53,1,0)*IF('Shoppable Services'!$E$4=$C53,1,0)*IF('Shoppable Services'!$D$4=$B53,1,0)*IF('Shoppable Services'!$C$4=$A53,1,0)*IF('Shoppable Services'!$B$4=AW$52,AW2,0)</f>
        <v>0</v>
      </c>
      <c r="AX53" s="4">
        <f>IF('Shoppable Services'!$F$4=$D53,1,0)*IF('Shoppable Services'!$E$4=$C53,1,0)*IF('Shoppable Services'!$D$4=$B53,1,0)*IF('Shoppable Services'!$C$4=$A53,1,0)*IF('Shoppable Services'!$B$4=AX$52,AX2,0)</f>
        <v>0</v>
      </c>
      <c r="AY53" s="4">
        <f>IF('Shoppable Services'!$F$4=$D53,1,0)*IF('Shoppable Services'!$E$4=$C53,1,0)*IF('Shoppable Services'!$D$4=$B53,1,0)*IF('Shoppable Services'!$C$4=$A53,1,0)*IF('Shoppable Services'!$B$4=AY$52,AY2,0)</f>
        <v>0</v>
      </c>
      <c r="AZ53" s="4">
        <f>IF('Shoppable Services'!$F$4=$D53,1,0)*IF('Shoppable Services'!$E$4=$C53,1,0)*IF('Shoppable Services'!$D$4=$B53,1,0)*IF('Shoppable Services'!$C$4=$A53,1,0)*IF('Shoppable Services'!$B$4=AZ$52,AZ2,0)</f>
        <v>0</v>
      </c>
      <c r="BA53" s="4">
        <f>IF('Shoppable Services'!$F$4=$D53,1,0)*IF('Shoppable Services'!$E$4=$C53,1,0)*IF('Shoppable Services'!$D$4=$B53,1,0)*IF('Shoppable Services'!$C$4=$A53,1,0)*IF('Shoppable Services'!$B$4=BA$52,BA2,0)</f>
        <v>0</v>
      </c>
      <c r="BB53" s="4">
        <f>IF('Shoppable Services'!$F$4=$D53,1,0)*IF('Shoppable Services'!$E$4=$C53,1,0)*IF('Shoppable Services'!$D$4=$B53,1,0)*IF('Shoppable Services'!$C$4=$A53,1,0)*IF('Shoppable Services'!$B$4=BB$52,BB2,0)</f>
        <v>0</v>
      </c>
      <c r="BC53" s="4">
        <f>IF('Shoppable Services'!$F$4=$D53,1,0)*IF('Shoppable Services'!$E$4=$C53,1,0)*IF('Shoppable Services'!$D$4=$B53,1,0)*IF('Shoppable Services'!$C$4=$A53,1,0)*IF('Shoppable Services'!$B$4=BC$52,BC2,0)</f>
        <v>0</v>
      </c>
      <c r="BD53" s="4">
        <f>IF('Shoppable Services'!$F$4=$D53,1,0)*IF('Shoppable Services'!$E$4=$C53,1,0)*IF('Shoppable Services'!$D$4=$B53,1,0)*IF('Shoppable Services'!$C$4=$A53,1,0)*IF('Shoppable Services'!$B$4=BD$52,BD2,0)</f>
        <v>0</v>
      </c>
      <c r="BE53" s="4">
        <f>IF('Shoppable Services'!$F$4=$D53,1,0)*IF('Shoppable Services'!$E$4=$C53,1,0)*IF('Shoppable Services'!$D$4=$B53,1,0)*IF('Shoppable Services'!$C$4=$A53,1,0)*IF('Shoppable Services'!$B$4=BE$52,BE2,0)</f>
        <v>0</v>
      </c>
      <c r="BF53" s="4">
        <f>IF('Shoppable Services'!$F$4=$D53,1,0)*IF('Shoppable Services'!$E$4=$C53,1,0)*IF('Shoppable Services'!$D$4=$B53,1,0)*IF('Shoppable Services'!$C$4=$A53,1,0)*IF('Shoppable Services'!$B$4=BF$52,BF2,0)</f>
        <v>0</v>
      </c>
      <c r="BG53" s="4">
        <f>IF('Shoppable Services'!$F$4=$D53,1,0)*IF('Shoppable Services'!$E$4=$C53,1,0)*IF('Shoppable Services'!$D$4=$B53,1,0)*IF('Shoppable Services'!$C$4=$A53,1,0)*IF('Shoppable Services'!$B$4=BG$52,BG2,0)</f>
        <v>0</v>
      </c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>
      <c r="A54" t="s">
        <v>9</v>
      </c>
      <c r="B54" t="s">
        <v>67</v>
      </c>
      <c r="C54" t="s">
        <v>68</v>
      </c>
      <c r="D54" t="s">
        <v>69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>
        <f>IF('Shoppable Services'!$F$4=$D54,1,0)*IF('Shoppable Services'!$E$4=$C54,1,0)*IF('Shoppable Services'!$D$4=$B54,1,0)*IF('Shoppable Services'!$C$4=$A54,1,0)*IF('Shoppable Services'!$B$4=AU$52,AU3,0)</f>
        <v>0</v>
      </c>
      <c r="AV54" s="4">
        <f>IF('Shoppable Services'!$F$4=$D54,1,0)*IF('Shoppable Services'!$E$4=$C54,1,0)*IF('Shoppable Services'!$D$4=$B54,1,0)*IF('Shoppable Services'!$C$4=$A54,1,0)*IF('Shoppable Services'!$B$4=AV$52,AV3,0)</f>
        <v>0</v>
      </c>
      <c r="AW54" s="4">
        <f>IF('Shoppable Services'!$F$4=$D54,1,0)*IF('Shoppable Services'!$E$4=$C54,1,0)*IF('Shoppable Services'!$D$4=$B54,1,0)*IF('Shoppable Services'!$C$4=$A54,1,0)*IF('Shoppable Services'!$B$4=AW$52,AW3,0)</f>
        <v>0</v>
      </c>
      <c r="AX54" s="4">
        <f>IF('Shoppable Services'!$F$4=$D54,1,0)*IF('Shoppable Services'!$E$4=$C54,1,0)*IF('Shoppable Services'!$D$4=$B54,1,0)*IF('Shoppable Services'!$C$4=$A54,1,0)*IF('Shoppable Services'!$B$4=AX$52,AX3,0)</f>
        <v>0</v>
      </c>
      <c r="AY54" s="4">
        <f>IF('Shoppable Services'!$F$4=$D54,1,0)*IF('Shoppable Services'!$E$4=$C54,1,0)*IF('Shoppable Services'!$D$4=$B54,1,0)*IF('Shoppable Services'!$C$4=$A54,1,0)*IF('Shoppable Services'!$B$4=AY$52,AY3,0)</f>
        <v>0</v>
      </c>
      <c r="AZ54" s="4">
        <f>IF('Shoppable Services'!$F$4=$D54,1,0)*IF('Shoppable Services'!$E$4=$C54,1,0)*IF('Shoppable Services'!$D$4=$B54,1,0)*IF('Shoppable Services'!$C$4=$A54,1,0)*IF('Shoppable Services'!$B$4=AZ$52,AZ3,0)</f>
        <v>0</v>
      </c>
      <c r="BA54" s="4">
        <f>IF('Shoppable Services'!$F$4=$D54,1,0)*IF('Shoppable Services'!$E$4=$C54,1,0)*IF('Shoppable Services'!$D$4=$B54,1,0)*IF('Shoppable Services'!$C$4=$A54,1,0)*IF('Shoppable Services'!$B$4=BA$52,BA3,0)</f>
        <v>0</v>
      </c>
      <c r="BB54" s="4">
        <f>IF('Shoppable Services'!$F$4=$D54,1,0)*IF('Shoppable Services'!$E$4=$C54,1,0)*IF('Shoppable Services'!$D$4=$B54,1,0)*IF('Shoppable Services'!$C$4=$A54,1,0)*IF('Shoppable Services'!$B$4=BB$52,BB3,0)</f>
        <v>0</v>
      </c>
      <c r="BC54" s="4">
        <f>IF('Shoppable Services'!$F$4=$D54,1,0)*IF('Shoppable Services'!$E$4=$C54,1,0)*IF('Shoppable Services'!$D$4=$B54,1,0)*IF('Shoppable Services'!$C$4=$A54,1,0)*IF('Shoppable Services'!$B$4=BC$52,BC3,0)</f>
        <v>0</v>
      </c>
      <c r="BD54" s="4">
        <f>IF('Shoppable Services'!$F$4=$D54,1,0)*IF('Shoppable Services'!$E$4=$C54,1,0)*IF('Shoppable Services'!$D$4=$B54,1,0)*IF('Shoppable Services'!$C$4=$A54,1,0)*IF('Shoppable Services'!$B$4=BD$52,BD3,0)</f>
        <v>0</v>
      </c>
      <c r="BE54" s="4">
        <f>IF('Shoppable Services'!$F$4=$D54,1,0)*IF('Shoppable Services'!$E$4=$C54,1,0)*IF('Shoppable Services'!$D$4=$B54,1,0)*IF('Shoppable Services'!$C$4=$A54,1,0)*IF('Shoppable Services'!$B$4=BE$52,BE3,0)</f>
        <v>0</v>
      </c>
      <c r="BF54" s="4">
        <f>IF('Shoppable Services'!$F$4=$D54,1,0)*IF('Shoppable Services'!$E$4=$C54,1,0)*IF('Shoppable Services'!$D$4=$B54,1,0)*IF('Shoppable Services'!$C$4=$A54,1,0)*IF('Shoppable Services'!$B$4=BF$52,BF3,0)</f>
        <v>0</v>
      </c>
      <c r="BG54" s="4">
        <f>IF('Shoppable Services'!$F$4=$D54,1,0)*IF('Shoppable Services'!$E$4=$C54,1,0)*IF('Shoppable Services'!$D$4=$B54,1,0)*IF('Shoppable Services'!$C$4=$A54,1,0)*IF('Shoppable Services'!$B$4=BG$52,BG3,0)</f>
        <v>0</v>
      </c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>
      <c r="A55" t="s">
        <v>9</v>
      </c>
      <c r="B55" t="s">
        <v>67</v>
      </c>
      <c r="C55" t="s">
        <v>68</v>
      </c>
      <c r="D55" t="s">
        <v>70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>
        <f>IF('Shoppable Services'!$F$4=$D55,1,0)*IF('Shoppable Services'!$E$4=$C55,1,0)*IF('Shoppable Services'!$D$4=$B55,1,0)*IF('Shoppable Services'!$C$4=$A55,1,0)*IF('Shoppable Services'!$B$4=AU$52,AU4,0)</f>
        <v>0</v>
      </c>
      <c r="AV55" s="4">
        <f>IF('Shoppable Services'!$F$4=$D55,1,0)*IF('Shoppable Services'!$E$4=$C55,1,0)*IF('Shoppable Services'!$D$4=$B55,1,0)*IF('Shoppable Services'!$C$4=$A55,1,0)*IF('Shoppable Services'!$B$4=AV$52,AV4,0)</f>
        <v>0</v>
      </c>
      <c r="AW55" s="4">
        <f>IF('Shoppable Services'!$F$4=$D55,1,0)*IF('Shoppable Services'!$E$4=$C55,1,0)*IF('Shoppable Services'!$D$4=$B55,1,0)*IF('Shoppable Services'!$C$4=$A55,1,0)*IF('Shoppable Services'!$B$4=AW$52,AW4,0)</f>
        <v>0</v>
      </c>
      <c r="AX55" s="4">
        <f>IF('Shoppable Services'!$F$4=$D55,1,0)*IF('Shoppable Services'!$E$4=$C55,1,0)*IF('Shoppable Services'!$D$4=$B55,1,0)*IF('Shoppable Services'!$C$4=$A55,1,0)*IF('Shoppable Services'!$B$4=AX$52,AX4,0)</f>
        <v>0</v>
      </c>
      <c r="AY55" s="4">
        <f>IF('Shoppable Services'!$F$4=$D55,1,0)*IF('Shoppable Services'!$E$4=$C55,1,0)*IF('Shoppable Services'!$D$4=$B55,1,0)*IF('Shoppable Services'!$C$4=$A55,1,0)*IF('Shoppable Services'!$B$4=AY$52,AY4,0)</f>
        <v>0</v>
      </c>
      <c r="AZ55" s="4">
        <f>IF('Shoppable Services'!$F$4=$D55,1,0)*IF('Shoppable Services'!$E$4=$C55,1,0)*IF('Shoppable Services'!$D$4=$B55,1,0)*IF('Shoppable Services'!$C$4=$A55,1,0)*IF('Shoppable Services'!$B$4=AZ$52,AZ4,0)</f>
        <v>0</v>
      </c>
      <c r="BA55" s="4">
        <f>IF('Shoppable Services'!$F$4=$D55,1,0)*IF('Shoppable Services'!$E$4=$C55,1,0)*IF('Shoppable Services'!$D$4=$B55,1,0)*IF('Shoppable Services'!$C$4=$A55,1,0)*IF('Shoppable Services'!$B$4=BA$52,BA4,0)</f>
        <v>0</v>
      </c>
      <c r="BB55" s="4">
        <f>IF('Shoppable Services'!$F$4=$D55,1,0)*IF('Shoppable Services'!$E$4=$C55,1,0)*IF('Shoppable Services'!$D$4=$B55,1,0)*IF('Shoppable Services'!$C$4=$A55,1,0)*IF('Shoppable Services'!$B$4=BB$52,BB4,0)</f>
        <v>0</v>
      </c>
      <c r="BC55" s="4">
        <f>IF('Shoppable Services'!$F$4=$D55,1,0)*IF('Shoppable Services'!$E$4=$C55,1,0)*IF('Shoppable Services'!$D$4=$B55,1,0)*IF('Shoppable Services'!$C$4=$A55,1,0)*IF('Shoppable Services'!$B$4=BC$52,BC4,0)</f>
        <v>0</v>
      </c>
      <c r="BD55" s="4">
        <f>IF('Shoppable Services'!$F$4=$D55,1,0)*IF('Shoppable Services'!$E$4=$C55,1,0)*IF('Shoppable Services'!$D$4=$B55,1,0)*IF('Shoppable Services'!$C$4=$A55,1,0)*IF('Shoppable Services'!$B$4=BD$52,BD4,0)</f>
        <v>0</v>
      </c>
      <c r="BE55" s="4">
        <f>IF('Shoppable Services'!$F$4=$D55,1,0)*IF('Shoppable Services'!$E$4=$C55,1,0)*IF('Shoppable Services'!$D$4=$B55,1,0)*IF('Shoppable Services'!$C$4=$A55,1,0)*IF('Shoppable Services'!$B$4=BE$52,BE4,0)</f>
        <v>0</v>
      </c>
      <c r="BF55" s="4">
        <f>IF('Shoppable Services'!$F$4=$D55,1,0)*IF('Shoppable Services'!$E$4=$C55,1,0)*IF('Shoppable Services'!$D$4=$B55,1,0)*IF('Shoppable Services'!$C$4=$A55,1,0)*IF('Shoppable Services'!$B$4=BF$52,BF4,0)</f>
        <v>0</v>
      </c>
      <c r="BG55" s="4">
        <f>IF('Shoppable Services'!$F$4=$D55,1,0)*IF('Shoppable Services'!$E$4=$C55,1,0)*IF('Shoppable Services'!$D$4=$B55,1,0)*IF('Shoppable Services'!$C$4=$A55,1,0)*IF('Shoppable Services'!$B$4=BG$52,BG4,0)</f>
        <v>0</v>
      </c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>
      <c r="A56" t="s">
        <v>9</v>
      </c>
      <c r="B56" t="s">
        <v>67</v>
      </c>
      <c r="C56" t="s">
        <v>68</v>
      </c>
      <c r="D56" t="s">
        <v>71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>
        <f>IF('Shoppable Services'!$F$4=$D56,1,0)*IF('Shoppable Services'!$E$4=$C56,1,0)*IF('Shoppable Services'!$D$4=$B56,1,0)*IF('Shoppable Services'!$C$4=$A56,1,0)*IF('Shoppable Services'!$B$4=AU$52,AU5,0)</f>
        <v>0</v>
      </c>
      <c r="AV56" s="4">
        <f>IF('Shoppable Services'!$F$4=$D56,1,0)*IF('Shoppable Services'!$E$4=$C56,1,0)*IF('Shoppable Services'!$D$4=$B56,1,0)*IF('Shoppable Services'!$C$4=$A56,1,0)*IF('Shoppable Services'!$B$4=AV$52,AV5,0)</f>
        <v>0</v>
      </c>
      <c r="AW56" s="4">
        <f>IF('Shoppable Services'!$F$4=$D56,1,0)*IF('Shoppable Services'!$E$4=$C56,1,0)*IF('Shoppable Services'!$D$4=$B56,1,0)*IF('Shoppable Services'!$C$4=$A56,1,0)*IF('Shoppable Services'!$B$4=AW$52,AW5,0)</f>
        <v>0</v>
      </c>
      <c r="AX56" s="4">
        <f>IF('Shoppable Services'!$F$4=$D56,1,0)*IF('Shoppable Services'!$E$4=$C56,1,0)*IF('Shoppable Services'!$D$4=$B56,1,0)*IF('Shoppable Services'!$C$4=$A56,1,0)*IF('Shoppable Services'!$B$4=AX$52,AX5,0)</f>
        <v>0</v>
      </c>
      <c r="AY56" s="4">
        <f>IF('Shoppable Services'!$F$4=$D56,1,0)*IF('Shoppable Services'!$E$4=$C56,1,0)*IF('Shoppable Services'!$D$4=$B56,1,0)*IF('Shoppable Services'!$C$4=$A56,1,0)*IF('Shoppable Services'!$B$4=AY$52,AY5,0)</f>
        <v>0</v>
      </c>
      <c r="AZ56" s="4">
        <f>IF('Shoppable Services'!$F$4=$D56,1,0)*IF('Shoppable Services'!$E$4=$C56,1,0)*IF('Shoppable Services'!$D$4=$B56,1,0)*IF('Shoppable Services'!$C$4=$A56,1,0)*IF('Shoppable Services'!$B$4=AZ$52,AZ5,0)</f>
        <v>0</v>
      </c>
      <c r="BA56" s="4">
        <f>IF('Shoppable Services'!$F$4=$D56,1,0)*IF('Shoppable Services'!$E$4=$C56,1,0)*IF('Shoppable Services'!$D$4=$B56,1,0)*IF('Shoppable Services'!$C$4=$A56,1,0)*IF('Shoppable Services'!$B$4=BA$52,BA5,0)</f>
        <v>0</v>
      </c>
      <c r="BB56" s="4">
        <f>IF('Shoppable Services'!$F$4=$D56,1,0)*IF('Shoppable Services'!$E$4=$C56,1,0)*IF('Shoppable Services'!$D$4=$B56,1,0)*IF('Shoppable Services'!$C$4=$A56,1,0)*IF('Shoppable Services'!$B$4=BB$52,BB5,0)</f>
        <v>0</v>
      </c>
      <c r="BC56" s="4">
        <f>IF('Shoppable Services'!$F$4=$D56,1,0)*IF('Shoppable Services'!$E$4=$C56,1,0)*IF('Shoppable Services'!$D$4=$B56,1,0)*IF('Shoppable Services'!$C$4=$A56,1,0)*IF('Shoppable Services'!$B$4=BC$52,BC5,0)</f>
        <v>0</v>
      </c>
      <c r="BD56" s="4">
        <f>IF('Shoppable Services'!$F$4=$D56,1,0)*IF('Shoppable Services'!$E$4=$C56,1,0)*IF('Shoppable Services'!$D$4=$B56,1,0)*IF('Shoppable Services'!$C$4=$A56,1,0)*IF('Shoppable Services'!$B$4=BD$52,BD5,0)</f>
        <v>0</v>
      </c>
      <c r="BE56" s="4">
        <f>IF('Shoppable Services'!$F$4=$D56,1,0)*IF('Shoppable Services'!$E$4=$C56,1,0)*IF('Shoppable Services'!$D$4=$B56,1,0)*IF('Shoppable Services'!$C$4=$A56,1,0)*IF('Shoppable Services'!$B$4=BE$52,BE5,0)</f>
        <v>0</v>
      </c>
      <c r="BF56" s="4">
        <f>IF('Shoppable Services'!$F$4=$D56,1,0)*IF('Shoppable Services'!$E$4=$C56,1,0)*IF('Shoppable Services'!$D$4=$B56,1,0)*IF('Shoppable Services'!$C$4=$A56,1,0)*IF('Shoppable Services'!$B$4=BF$52,BF5,0)</f>
        <v>0</v>
      </c>
      <c r="BG56" s="4">
        <f>IF('Shoppable Services'!$F$4=$D56,1,0)*IF('Shoppable Services'!$E$4=$C56,1,0)*IF('Shoppable Services'!$D$4=$B56,1,0)*IF('Shoppable Services'!$C$4=$A56,1,0)*IF('Shoppable Services'!$B$4=BG$52,BG5,0)</f>
        <v>0</v>
      </c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>
      <c r="A57" t="s">
        <v>9</v>
      </c>
      <c r="B57" t="s">
        <v>67</v>
      </c>
      <c r="C57" t="s">
        <v>68</v>
      </c>
      <c r="D57" t="s">
        <v>10</v>
      </c>
      <c r="E57" s="4">
        <f>IF('Shoppable Services'!$F$4=$D57,1,0)*IF('Shoppable Services'!$E$4=$C57,1,0)*IF('Shoppable Services'!$D$4=$B57,1,0)*IF('Shoppable Services'!$C$4=$A57,1,0)*$E6</f>
        <v>2520</v>
      </c>
      <c r="F57" s="4">
        <f>IF('Shoppable Services'!$F$4=$D57,1,0)*IF('Shoppable Services'!$E$4=$C57,1,0)*IF('Shoppable Services'!$D$4=$B57,1,0)*IF('Shoppable Services'!$C$4=$A57,1,0)*$F6</f>
        <v>2520</v>
      </c>
      <c r="G57" s="4">
        <f>IF('Shoppable Services'!$F$4=$D57,1,0)*IF('Shoppable Services'!$E$4=$C57,1,0)*IF('Shoppable Services'!$D$4=$B57,1,0)*IF('Shoppable Services'!$C$4=$A57,1,0)*$G6</f>
        <v>126</v>
      </c>
      <c r="H57" s="4">
        <f>IF('Shoppable Services'!$F$4=$D57,1,0)*IF('Shoppable Services'!$E$4=$C57,1,0)*IF('Shoppable Services'!$D$4=$B57,1,0)*IF('Shoppable Services'!$C$4=$A57,1,0)*$H6</f>
        <v>913</v>
      </c>
      <c r="I57" s="4">
        <f>IF('Shoppable Services'!$F$4=$D57,1,0)*IF('Shoppable Services'!$E$4=$C57,1,0)*IF('Shoppable Services'!$D$4=$B57,1,0)*IF('Shoppable Services'!$C$4=$A57,1,0)*$I6</f>
        <v>1258</v>
      </c>
      <c r="J57" s="4">
        <f>IF('Shoppable Services'!$F$4=$D57,1,0)*IF('Shoppable Services'!$E$4=$C57,1,0)*IF('Shoppable Services'!$D$4=$B57,1,0)*IF('Shoppable Services'!$C$4=$A57,1,0)*IF('Shoppable Services'!$B$4=J$52,J6,0)</f>
        <v>970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>
        <f>IF('Shoppable Services'!$F$4=$D57,1,0)*IF('Shoppable Services'!$E$4=$C57,1,0)*IF('Shoppable Services'!$D$4=$B57,1,0)*IF('Shoppable Services'!$C$4=$A57,1,0)*IF('Shoppable Services'!$B$4=AU$52,AU6,0)</f>
        <v>0</v>
      </c>
      <c r="AV57" s="4">
        <f>IF('Shoppable Services'!$F$4=$D57,1,0)*IF('Shoppable Services'!$E$4=$C57,1,0)*IF('Shoppable Services'!$D$4=$B57,1,0)*IF('Shoppable Services'!$C$4=$A57,1,0)*IF('Shoppable Services'!$B$4=AV$52,AV6,0)</f>
        <v>0</v>
      </c>
      <c r="AW57" s="4">
        <f>IF('Shoppable Services'!$F$4=$D57,1,0)*IF('Shoppable Services'!$E$4=$C57,1,0)*IF('Shoppable Services'!$D$4=$B57,1,0)*IF('Shoppable Services'!$C$4=$A57,1,0)*IF('Shoppable Services'!$B$4=AW$52,AW6,0)</f>
        <v>0</v>
      </c>
      <c r="AX57" s="4">
        <f>IF('Shoppable Services'!$F$4=$D57,1,0)*IF('Shoppable Services'!$E$4=$C57,1,0)*IF('Shoppable Services'!$D$4=$B57,1,0)*IF('Shoppable Services'!$C$4=$A57,1,0)*IF('Shoppable Services'!$B$4=AX$52,AX6,0)</f>
        <v>0</v>
      </c>
      <c r="AY57" s="4">
        <f>IF('Shoppable Services'!$F$4=$D57,1,0)*IF('Shoppable Services'!$E$4=$C57,1,0)*IF('Shoppable Services'!$D$4=$B57,1,0)*IF('Shoppable Services'!$C$4=$A57,1,0)*IF('Shoppable Services'!$B$4=AY$52,AY6,0)</f>
        <v>0</v>
      </c>
      <c r="AZ57" s="4">
        <f>IF('Shoppable Services'!$F$4=$D57,1,0)*IF('Shoppable Services'!$E$4=$C57,1,0)*IF('Shoppable Services'!$D$4=$B57,1,0)*IF('Shoppable Services'!$C$4=$A57,1,0)*IF('Shoppable Services'!$B$4=AZ$52,AZ6,0)</f>
        <v>0</v>
      </c>
      <c r="BA57" s="4">
        <f>IF('Shoppable Services'!$F$4=$D57,1,0)*IF('Shoppable Services'!$E$4=$C57,1,0)*IF('Shoppable Services'!$D$4=$B57,1,0)*IF('Shoppable Services'!$C$4=$A57,1,0)*IF('Shoppable Services'!$B$4=BA$52,BA6,0)</f>
        <v>0</v>
      </c>
      <c r="BB57" s="4">
        <f>IF('Shoppable Services'!$F$4=$D57,1,0)*IF('Shoppable Services'!$E$4=$C57,1,0)*IF('Shoppable Services'!$D$4=$B57,1,0)*IF('Shoppable Services'!$C$4=$A57,1,0)*IF('Shoppable Services'!$B$4=BB$52,BB6,0)</f>
        <v>0</v>
      </c>
      <c r="BC57" s="4">
        <f>IF('Shoppable Services'!$F$4=$D57,1,0)*IF('Shoppable Services'!$E$4=$C57,1,0)*IF('Shoppable Services'!$D$4=$B57,1,0)*IF('Shoppable Services'!$C$4=$A57,1,0)*IF('Shoppable Services'!$B$4=BC$52,BC6,0)</f>
        <v>0</v>
      </c>
      <c r="BD57" s="4">
        <f>IF('Shoppable Services'!$F$4=$D57,1,0)*IF('Shoppable Services'!$E$4=$C57,1,0)*IF('Shoppable Services'!$D$4=$B57,1,0)*IF('Shoppable Services'!$C$4=$A57,1,0)*IF('Shoppable Services'!$B$4=BD$52,BD6,0)</f>
        <v>0</v>
      </c>
      <c r="BE57" s="4">
        <f>IF('Shoppable Services'!$F$4=$D57,1,0)*IF('Shoppable Services'!$E$4=$C57,1,0)*IF('Shoppable Services'!$D$4=$B57,1,0)*IF('Shoppable Services'!$C$4=$A57,1,0)*IF('Shoppable Services'!$B$4=BE$52,BE6,0)</f>
        <v>0</v>
      </c>
      <c r="BF57" s="4">
        <f>IF('Shoppable Services'!$F$4=$D57,1,0)*IF('Shoppable Services'!$E$4=$C57,1,0)*IF('Shoppable Services'!$D$4=$B57,1,0)*IF('Shoppable Services'!$C$4=$A57,1,0)*IF('Shoppable Services'!$B$4=BF$52,BF6,0)</f>
        <v>0</v>
      </c>
      <c r="BG57" s="4">
        <f>IF('Shoppable Services'!$F$4=$D57,1,0)*IF('Shoppable Services'!$E$4=$C57,1,0)*IF('Shoppable Services'!$D$4=$B57,1,0)*IF('Shoppable Services'!$C$4=$A57,1,0)*IF('Shoppable Services'!$B$4=BG$52,BG6,0)</f>
        <v>0</v>
      </c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>
      <c r="A58" t="s">
        <v>9</v>
      </c>
      <c r="B58" t="s">
        <v>67</v>
      </c>
      <c r="C58" t="s">
        <v>72</v>
      </c>
      <c r="D58" t="s">
        <v>69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>
        <f>IF('Shoppable Services'!$F$4=$D58,1,0)*IF('Shoppable Services'!$E$4=$C58,1,0)*IF('Shoppable Services'!$D$4=$B58,1,0)*IF('Shoppable Services'!$C$4=$A58,1,0)*IF('Shoppable Services'!$B$4=AU$52,AU7,0)</f>
        <v>0</v>
      </c>
      <c r="AV58" s="4">
        <f>IF('Shoppable Services'!$F$4=$D58,1,0)*IF('Shoppable Services'!$E$4=$C58,1,0)*IF('Shoppable Services'!$D$4=$B58,1,0)*IF('Shoppable Services'!$C$4=$A58,1,0)*IF('Shoppable Services'!$B$4=AV$52,AV7,0)</f>
        <v>0</v>
      </c>
      <c r="AW58" s="4">
        <f>IF('Shoppable Services'!$F$4=$D58,1,0)*IF('Shoppable Services'!$E$4=$C58,1,0)*IF('Shoppable Services'!$D$4=$B58,1,0)*IF('Shoppable Services'!$C$4=$A58,1,0)*IF('Shoppable Services'!$B$4=AW$52,AW7,0)</f>
        <v>0</v>
      </c>
      <c r="AX58" s="4">
        <f>IF('Shoppable Services'!$F$4=$D58,1,0)*IF('Shoppable Services'!$E$4=$C58,1,0)*IF('Shoppable Services'!$D$4=$B58,1,0)*IF('Shoppable Services'!$C$4=$A58,1,0)*IF('Shoppable Services'!$B$4=AX$52,AX7,0)</f>
        <v>0</v>
      </c>
      <c r="AY58" s="4">
        <f>IF('Shoppable Services'!$F$4=$D58,1,0)*IF('Shoppable Services'!$E$4=$C58,1,0)*IF('Shoppable Services'!$D$4=$B58,1,0)*IF('Shoppable Services'!$C$4=$A58,1,0)*IF('Shoppable Services'!$B$4=AY$52,AY7,0)</f>
        <v>0</v>
      </c>
      <c r="AZ58" s="4">
        <f>IF('Shoppable Services'!$F$4=$D58,1,0)*IF('Shoppable Services'!$E$4=$C58,1,0)*IF('Shoppable Services'!$D$4=$B58,1,0)*IF('Shoppable Services'!$C$4=$A58,1,0)*IF('Shoppable Services'!$B$4=AZ$52,AZ7,0)</f>
        <v>0</v>
      </c>
      <c r="BA58" s="4">
        <f>IF('Shoppable Services'!$F$4=$D58,1,0)*IF('Shoppable Services'!$E$4=$C58,1,0)*IF('Shoppable Services'!$D$4=$B58,1,0)*IF('Shoppable Services'!$C$4=$A58,1,0)*IF('Shoppable Services'!$B$4=BA$52,BA7,0)</f>
        <v>0</v>
      </c>
      <c r="BB58" s="4">
        <f>IF('Shoppable Services'!$F$4=$D58,1,0)*IF('Shoppable Services'!$E$4=$C58,1,0)*IF('Shoppable Services'!$D$4=$B58,1,0)*IF('Shoppable Services'!$C$4=$A58,1,0)*IF('Shoppable Services'!$B$4=BB$52,BB7,0)</f>
        <v>0</v>
      </c>
      <c r="BC58" s="4">
        <f>IF('Shoppable Services'!$F$4=$D58,1,0)*IF('Shoppable Services'!$E$4=$C58,1,0)*IF('Shoppable Services'!$D$4=$B58,1,0)*IF('Shoppable Services'!$C$4=$A58,1,0)*IF('Shoppable Services'!$B$4=BC$52,BC7,0)</f>
        <v>0</v>
      </c>
      <c r="BD58" s="4">
        <f>IF('Shoppable Services'!$F$4=$D58,1,0)*IF('Shoppable Services'!$E$4=$C58,1,0)*IF('Shoppable Services'!$D$4=$B58,1,0)*IF('Shoppable Services'!$C$4=$A58,1,0)*IF('Shoppable Services'!$B$4=BD$52,BD7,0)</f>
        <v>0</v>
      </c>
      <c r="BE58" s="4">
        <f>IF('Shoppable Services'!$F$4=$D58,1,0)*IF('Shoppable Services'!$E$4=$C58,1,0)*IF('Shoppable Services'!$D$4=$B58,1,0)*IF('Shoppable Services'!$C$4=$A58,1,0)*IF('Shoppable Services'!$B$4=BE$52,BE7,0)</f>
        <v>0</v>
      </c>
      <c r="BF58" s="4">
        <f>IF('Shoppable Services'!$F$4=$D58,1,0)*IF('Shoppable Services'!$E$4=$C58,1,0)*IF('Shoppable Services'!$D$4=$B58,1,0)*IF('Shoppable Services'!$C$4=$A58,1,0)*IF('Shoppable Services'!$B$4=BF$52,BF7,0)</f>
        <v>0</v>
      </c>
      <c r="BG58" s="4">
        <f>IF('Shoppable Services'!$F$4=$D58,1,0)*IF('Shoppable Services'!$E$4=$C58,1,0)*IF('Shoppable Services'!$D$4=$B58,1,0)*IF('Shoppable Services'!$C$4=$A58,1,0)*IF('Shoppable Services'!$B$4=BG$52,BG7,0)</f>
        <v>0</v>
      </c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>
      <c r="A59" t="s">
        <v>9</v>
      </c>
      <c r="B59" t="s">
        <v>73</v>
      </c>
      <c r="C59" t="s">
        <v>11</v>
      </c>
      <c r="D59" t="s">
        <v>10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>
        <f>IF('Shoppable Services'!$F$4=$D59,1,0)*IF('Shoppable Services'!$E$4=$C59,1,0)*IF('Shoppable Services'!$D$4=$B59,1,0)*IF('Shoppable Services'!$C$4=$A59,1,0)*IF('Shoppable Services'!$B$4=AU$52,AU8,0)</f>
        <v>0</v>
      </c>
      <c r="AV59" s="4">
        <f>IF('Shoppable Services'!$F$4=$D59,1,0)*IF('Shoppable Services'!$E$4=$C59,1,0)*IF('Shoppable Services'!$D$4=$B59,1,0)*IF('Shoppable Services'!$C$4=$A59,1,0)*IF('Shoppable Services'!$B$4=AV$52,AV8,0)</f>
        <v>0</v>
      </c>
      <c r="AW59" s="4">
        <f>IF('Shoppable Services'!$F$4=$D59,1,0)*IF('Shoppable Services'!$E$4=$C59,1,0)*IF('Shoppable Services'!$D$4=$B59,1,0)*IF('Shoppable Services'!$C$4=$A59,1,0)*IF('Shoppable Services'!$B$4=AW$52,AW8,0)</f>
        <v>0</v>
      </c>
      <c r="AX59" s="4">
        <f>IF('Shoppable Services'!$F$4=$D59,1,0)*IF('Shoppable Services'!$E$4=$C59,1,0)*IF('Shoppable Services'!$D$4=$B59,1,0)*IF('Shoppable Services'!$C$4=$A59,1,0)*IF('Shoppable Services'!$B$4=AX$52,AX8,0)</f>
        <v>0</v>
      </c>
      <c r="AY59" s="4">
        <f>IF('Shoppable Services'!$F$4=$D59,1,0)*IF('Shoppable Services'!$E$4=$C59,1,0)*IF('Shoppable Services'!$D$4=$B59,1,0)*IF('Shoppable Services'!$C$4=$A59,1,0)*IF('Shoppable Services'!$B$4=AY$52,AY8,0)</f>
        <v>0</v>
      </c>
      <c r="AZ59" s="4">
        <f>IF('Shoppable Services'!$F$4=$D59,1,0)*IF('Shoppable Services'!$E$4=$C59,1,0)*IF('Shoppable Services'!$D$4=$B59,1,0)*IF('Shoppable Services'!$C$4=$A59,1,0)*IF('Shoppable Services'!$B$4=AZ$52,AZ8,0)</f>
        <v>0</v>
      </c>
      <c r="BA59" s="4">
        <f>IF('Shoppable Services'!$F$4=$D59,1,0)*IF('Shoppable Services'!$E$4=$C59,1,0)*IF('Shoppable Services'!$D$4=$B59,1,0)*IF('Shoppable Services'!$C$4=$A59,1,0)*IF('Shoppable Services'!$B$4=BA$52,BA8,0)</f>
        <v>0</v>
      </c>
      <c r="BB59" s="4">
        <f>IF('Shoppable Services'!$F$4=$D59,1,0)*IF('Shoppable Services'!$E$4=$C59,1,0)*IF('Shoppable Services'!$D$4=$B59,1,0)*IF('Shoppable Services'!$C$4=$A59,1,0)*IF('Shoppable Services'!$B$4=BB$52,BB8,0)</f>
        <v>0</v>
      </c>
      <c r="BC59" s="4">
        <f>IF('Shoppable Services'!$F$4=$D59,1,0)*IF('Shoppable Services'!$E$4=$C59,1,0)*IF('Shoppable Services'!$D$4=$B59,1,0)*IF('Shoppable Services'!$C$4=$A59,1,0)*IF('Shoppable Services'!$B$4=BC$52,BC8,0)</f>
        <v>0</v>
      </c>
      <c r="BD59" s="4">
        <f>IF('Shoppable Services'!$F$4=$D59,1,0)*IF('Shoppable Services'!$E$4=$C59,1,0)*IF('Shoppable Services'!$D$4=$B59,1,0)*IF('Shoppable Services'!$C$4=$A59,1,0)*IF('Shoppable Services'!$B$4=BD$52,BD8,0)</f>
        <v>0</v>
      </c>
      <c r="BE59" s="4">
        <f>IF('Shoppable Services'!$F$4=$D59,1,0)*IF('Shoppable Services'!$E$4=$C59,1,0)*IF('Shoppable Services'!$D$4=$B59,1,0)*IF('Shoppable Services'!$C$4=$A59,1,0)*IF('Shoppable Services'!$B$4=BE$52,BE8,0)</f>
        <v>0</v>
      </c>
      <c r="BF59" s="4">
        <f>IF('Shoppable Services'!$F$4=$D59,1,0)*IF('Shoppable Services'!$E$4=$C59,1,0)*IF('Shoppable Services'!$D$4=$B59,1,0)*IF('Shoppable Services'!$C$4=$A59,1,0)*IF('Shoppable Services'!$B$4=BF$52,BF8,0)</f>
        <v>0</v>
      </c>
      <c r="BG59" s="4">
        <f>IF('Shoppable Services'!$F$4=$D59,1,0)*IF('Shoppable Services'!$E$4=$C59,1,0)*IF('Shoppable Services'!$D$4=$B59,1,0)*IF('Shoppable Services'!$C$4=$A59,1,0)*IF('Shoppable Services'!$B$4=BG$52,BG8,0)</f>
        <v>0</v>
      </c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>
      <c r="A60" t="s">
        <v>9</v>
      </c>
      <c r="B60" t="s">
        <v>73</v>
      </c>
      <c r="C60" t="s">
        <v>68</v>
      </c>
      <c r="D60" t="s">
        <v>10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>
        <f>IF('Shoppable Services'!$F$4=$D60,1,0)*IF('Shoppable Services'!$E$4=$C60,1,0)*IF('Shoppable Services'!$D$4=$B60,1,0)*IF('Shoppable Services'!$C$4=$A60,1,0)*IF('Shoppable Services'!$B$4=AU$52,AU9,0)</f>
        <v>0</v>
      </c>
      <c r="AV60" s="4">
        <f>IF('Shoppable Services'!$F$4=$D60,1,0)*IF('Shoppable Services'!$E$4=$C60,1,0)*IF('Shoppable Services'!$D$4=$B60,1,0)*IF('Shoppable Services'!$C$4=$A60,1,0)*IF('Shoppable Services'!$B$4=AV$52,AV9,0)</f>
        <v>0</v>
      </c>
      <c r="AW60" s="4">
        <f>IF('Shoppable Services'!$F$4=$D60,1,0)*IF('Shoppable Services'!$E$4=$C60,1,0)*IF('Shoppable Services'!$D$4=$B60,1,0)*IF('Shoppable Services'!$C$4=$A60,1,0)*IF('Shoppable Services'!$B$4=AW$52,AW9,0)</f>
        <v>0</v>
      </c>
      <c r="AX60" s="4">
        <f>IF('Shoppable Services'!$F$4=$D60,1,0)*IF('Shoppable Services'!$E$4=$C60,1,0)*IF('Shoppable Services'!$D$4=$B60,1,0)*IF('Shoppable Services'!$C$4=$A60,1,0)*IF('Shoppable Services'!$B$4=AX$52,AX9,0)</f>
        <v>0</v>
      </c>
      <c r="AY60" s="4">
        <f>IF('Shoppable Services'!$F$4=$D60,1,0)*IF('Shoppable Services'!$E$4=$C60,1,0)*IF('Shoppable Services'!$D$4=$B60,1,0)*IF('Shoppable Services'!$C$4=$A60,1,0)*IF('Shoppable Services'!$B$4=AY$52,AY9,0)</f>
        <v>0</v>
      </c>
      <c r="AZ60" s="4">
        <f>IF('Shoppable Services'!$F$4=$D60,1,0)*IF('Shoppable Services'!$E$4=$C60,1,0)*IF('Shoppable Services'!$D$4=$B60,1,0)*IF('Shoppable Services'!$C$4=$A60,1,0)*IF('Shoppable Services'!$B$4=AZ$52,AZ9,0)</f>
        <v>0</v>
      </c>
      <c r="BA60" s="4">
        <f>IF('Shoppable Services'!$F$4=$D60,1,0)*IF('Shoppable Services'!$E$4=$C60,1,0)*IF('Shoppable Services'!$D$4=$B60,1,0)*IF('Shoppable Services'!$C$4=$A60,1,0)*IF('Shoppable Services'!$B$4=BA$52,BA9,0)</f>
        <v>0</v>
      </c>
      <c r="BB60" s="4">
        <f>IF('Shoppable Services'!$F$4=$D60,1,0)*IF('Shoppable Services'!$E$4=$C60,1,0)*IF('Shoppable Services'!$D$4=$B60,1,0)*IF('Shoppable Services'!$C$4=$A60,1,0)*IF('Shoppable Services'!$B$4=BB$52,BB9,0)</f>
        <v>0</v>
      </c>
      <c r="BC60" s="4">
        <f>IF('Shoppable Services'!$F$4=$D60,1,0)*IF('Shoppable Services'!$E$4=$C60,1,0)*IF('Shoppable Services'!$D$4=$B60,1,0)*IF('Shoppable Services'!$C$4=$A60,1,0)*IF('Shoppable Services'!$B$4=BC$52,BC9,0)</f>
        <v>0</v>
      </c>
      <c r="BD60" s="4">
        <f>IF('Shoppable Services'!$F$4=$D60,1,0)*IF('Shoppable Services'!$E$4=$C60,1,0)*IF('Shoppable Services'!$D$4=$B60,1,0)*IF('Shoppable Services'!$C$4=$A60,1,0)*IF('Shoppable Services'!$B$4=BD$52,BD9,0)</f>
        <v>0</v>
      </c>
      <c r="BE60" s="4">
        <f>IF('Shoppable Services'!$F$4=$D60,1,0)*IF('Shoppable Services'!$E$4=$C60,1,0)*IF('Shoppable Services'!$D$4=$B60,1,0)*IF('Shoppable Services'!$C$4=$A60,1,0)*IF('Shoppable Services'!$B$4=BE$52,BE9,0)</f>
        <v>0</v>
      </c>
      <c r="BF60" s="4">
        <f>IF('Shoppable Services'!$F$4=$D60,1,0)*IF('Shoppable Services'!$E$4=$C60,1,0)*IF('Shoppable Services'!$D$4=$B60,1,0)*IF('Shoppable Services'!$C$4=$A60,1,0)*IF('Shoppable Services'!$B$4=BF$52,BF9,0)</f>
        <v>0</v>
      </c>
      <c r="BG60" s="4">
        <f>IF('Shoppable Services'!$F$4=$D60,1,0)*IF('Shoppable Services'!$E$4=$C60,1,0)*IF('Shoppable Services'!$D$4=$B60,1,0)*IF('Shoppable Services'!$C$4=$A60,1,0)*IF('Shoppable Services'!$B$4=BG$52,BG9,0)</f>
        <v>0</v>
      </c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>
      <c r="A61" t="s">
        <v>9</v>
      </c>
      <c r="B61" t="s">
        <v>73</v>
      </c>
      <c r="C61" t="s">
        <v>28</v>
      </c>
      <c r="D61" t="s">
        <v>10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>
        <f>IF('Shoppable Services'!$F$4=$D61,1,0)*IF('Shoppable Services'!$E$4=$C61,1,0)*IF('Shoppable Services'!$D$4=$B61,1,0)*IF('Shoppable Services'!$C$4=$A61,1,0)*IF('Shoppable Services'!$B$4=AU$52,AU10,0)</f>
        <v>0</v>
      </c>
      <c r="AV61" s="4">
        <f>IF('Shoppable Services'!$F$4=$D61,1,0)*IF('Shoppable Services'!$E$4=$C61,1,0)*IF('Shoppable Services'!$D$4=$B61,1,0)*IF('Shoppable Services'!$C$4=$A61,1,0)*IF('Shoppable Services'!$B$4=AV$52,AV10,0)</f>
        <v>0</v>
      </c>
      <c r="AW61" s="4">
        <f>IF('Shoppable Services'!$F$4=$D61,1,0)*IF('Shoppable Services'!$E$4=$C61,1,0)*IF('Shoppable Services'!$D$4=$B61,1,0)*IF('Shoppable Services'!$C$4=$A61,1,0)*IF('Shoppable Services'!$B$4=AW$52,AW10,0)</f>
        <v>0</v>
      </c>
      <c r="AX61" s="4">
        <f>IF('Shoppable Services'!$F$4=$D61,1,0)*IF('Shoppable Services'!$E$4=$C61,1,0)*IF('Shoppable Services'!$D$4=$B61,1,0)*IF('Shoppable Services'!$C$4=$A61,1,0)*IF('Shoppable Services'!$B$4=AX$52,AX10,0)</f>
        <v>0</v>
      </c>
      <c r="AY61" s="4">
        <f>IF('Shoppable Services'!$F$4=$D61,1,0)*IF('Shoppable Services'!$E$4=$C61,1,0)*IF('Shoppable Services'!$D$4=$B61,1,0)*IF('Shoppable Services'!$C$4=$A61,1,0)*IF('Shoppable Services'!$B$4=AY$52,AY10,0)</f>
        <v>0</v>
      </c>
      <c r="AZ61" s="4">
        <f>IF('Shoppable Services'!$F$4=$D61,1,0)*IF('Shoppable Services'!$E$4=$C61,1,0)*IF('Shoppable Services'!$D$4=$B61,1,0)*IF('Shoppable Services'!$C$4=$A61,1,0)*IF('Shoppable Services'!$B$4=AZ$52,AZ10,0)</f>
        <v>0</v>
      </c>
      <c r="BA61" s="4">
        <f>IF('Shoppable Services'!$F$4=$D61,1,0)*IF('Shoppable Services'!$E$4=$C61,1,0)*IF('Shoppable Services'!$D$4=$B61,1,0)*IF('Shoppable Services'!$C$4=$A61,1,0)*IF('Shoppable Services'!$B$4=BA$52,BA10,0)</f>
        <v>0</v>
      </c>
      <c r="BB61" s="4">
        <f>IF('Shoppable Services'!$F$4=$D61,1,0)*IF('Shoppable Services'!$E$4=$C61,1,0)*IF('Shoppable Services'!$D$4=$B61,1,0)*IF('Shoppable Services'!$C$4=$A61,1,0)*IF('Shoppable Services'!$B$4=BB$52,BB10,0)</f>
        <v>0</v>
      </c>
      <c r="BC61" s="4">
        <f>IF('Shoppable Services'!$F$4=$D61,1,0)*IF('Shoppable Services'!$E$4=$C61,1,0)*IF('Shoppable Services'!$D$4=$B61,1,0)*IF('Shoppable Services'!$C$4=$A61,1,0)*IF('Shoppable Services'!$B$4=BC$52,BC10,0)</f>
        <v>0</v>
      </c>
      <c r="BD61" s="4">
        <f>IF('Shoppable Services'!$F$4=$D61,1,0)*IF('Shoppable Services'!$E$4=$C61,1,0)*IF('Shoppable Services'!$D$4=$B61,1,0)*IF('Shoppable Services'!$C$4=$A61,1,0)*IF('Shoppable Services'!$B$4=BD$52,BD10,0)</f>
        <v>0</v>
      </c>
      <c r="BE61" s="4">
        <f>IF('Shoppable Services'!$F$4=$D61,1,0)*IF('Shoppable Services'!$E$4=$C61,1,0)*IF('Shoppable Services'!$D$4=$B61,1,0)*IF('Shoppable Services'!$C$4=$A61,1,0)*IF('Shoppable Services'!$B$4=BE$52,BE10,0)</f>
        <v>0</v>
      </c>
      <c r="BF61" s="4">
        <f>IF('Shoppable Services'!$F$4=$D61,1,0)*IF('Shoppable Services'!$E$4=$C61,1,0)*IF('Shoppable Services'!$D$4=$B61,1,0)*IF('Shoppable Services'!$C$4=$A61,1,0)*IF('Shoppable Services'!$B$4=BF$52,BF10,0)</f>
        <v>0</v>
      </c>
      <c r="BG61" s="4">
        <f>IF('Shoppable Services'!$F$4=$D61,1,0)*IF('Shoppable Services'!$E$4=$C61,1,0)*IF('Shoppable Services'!$D$4=$B61,1,0)*IF('Shoppable Services'!$C$4=$A61,1,0)*IF('Shoppable Services'!$B$4=BG$52,BG10,0)</f>
        <v>0</v>
      </c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>
      <c r="A62" t="s">
        <v>9</v>
      </c>
      <c r="B62" t="s">
        <v>27</v>
      </c>
      <c r="C62" t="s">
        <v>11</v>
      </c>
      <c r="D62" t="s">
        <v>69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>
        <f>IF('Shoppable Services'!$F$4=$D62,1,0)*IF('Shoppable Services'!$E$4=$C62,1,0)*IF('Shoppable Services'!$D$4=$B62,1,0)*IF('Shoppable Services'!$C$4=$A62,1,0)*IF('Shoppable Services'!$B$4=AU$52,AU11,0)</f>
        <v>0</v>
      </c>
      <c r="AV62" s="4">
        <f>IF('Shoppable Services'!$F$4=$D62,1,0)*IF('Shoppable Services'!$E$4=$C62,1,0)*IF('Shoppable Services'!$D$4=$B62,1,0)*IF('Shoppable Services'!$C$4=$A62,1,0)*IF('Shoppable Services'!$B$4=AV$52,AV11,0)</f>
        <v>0</v>
      </c>
      <c r="AW62" s="4">
        <f>IF('Shoppable Services'!$F$4=$D62,1,0)*IF('Shoppable Services'!$E$4=$C62,1,0)*IF('Shoppable Services'!$D$4=$B62,1,0)*IF('Shoppable Services'!$C$4=$A62,1,0)*IF('Shoppable Services'!$B$4=AW$52,AW11,0)</f>
        <v>0</v>
      </c>
      <c r="AX62" s="4">
        <f>IF('Shoppable Services'!$F$4=$D62,1,0)*IF('Shoppable Services'!$E$4=$C62,1,0)*IF('Shoppable Services'!$D$4=$B62,1,0)*IF('Shoppable Services'!$C$4=$A62,1,0)*IF('Shoppable Services'!$B$4=AX$52,AX11,0)</f>
        <v>0</v>
      </c>
      <c r="AY62" s="4">
        <f>IF('Shoppable Services'!$F$4=$D62,1,0)*IF('Shoppable Services'!$E$4=$C62,1,0)*IF('Shoppable Services'!$D$4=$B62,1,0)*IF('Shoppable Services'!$C$4=$A62,1,0)*IF('Shoppable Services'!$B$4=AY$52,AY11,0)</f>
        <v>0</v>
      </c>
      <c r="AZ62" s="4">
        <f>IF('Shoppable Services'!$F$4=$D62,1,0)*IF('Shoppable Services'!$E$4=$C62,1,0)*IF('Shoppable Services'!$D$4=$B62,1,0)*IF('Shoppable Services'!$C$4=$A62,1,0)*IF('Shoppable Services'!$B$4=AZ$52,AZ11,0)</f>
        <v>0</v>
      </c>
      <c r="BA62" s="4">
        <f>IF('Shoppable Services'!$F$4=$D62,1,0)*IF('Shoppable Services'!$E$4=$C62,1,0)*IF('Shoppable Services'!$D$4=$B62,1,0)*IF('Shoppable Services'!$C$4=$A62,1,0)*IF('Shoppable Services'!$B$4=BA$52,BA11,0)</f>
        <v>0</v>
      </c>
      <c r="BB62" s="4">
        <f>IF('Shoppable Services'!$F$4=$D62,1,0)*IF('Shoppable Services'!$E$4=$C62,1,0)*IF('Shoppable Services'!$D$4=$B62,1,0)*IF('Shoppable Services'!$C$4=$A62,1,0)*IF('Shoppable Services'!$B$4=BB$52,BB11,0)</f>
        <v>0</v>
      </c>
      <c r="BC62" s="4">
        <f>IF('Shoppable Services'!$F$4=$D62,1,0)*IF('Shoppable Services'!$E$4=$C62,1,0)*IF('Shoppable Services'!$D$4=$B62,1,0)*IF('Shoppable Services'!$C$4=$A62,1,0)*IF('Shoppable Services'!$B$4=BC$52,BC11,0)</f>
        <v>0</v>
      </c>
      <c r="BD62" s="4">
        <f>IF('Shoppable Services'!$F$4=$D62,1,0)*IF('Shoppable Services'!$E$4=$C62,1,0)*IF('Shoppable Services'!$D$4=$B62,1,0)*IF('Shoppable Services'!$C$4=$A62,1,0)*IF('Shoppable Services'!$B$4=BD$52,BD11,0)</f>
        <v>0</v>
      </c>
      <c r="BE62" s="4">
        <f>IF('Shoppable Services'!$F$4=$D62,1,0)*IF('Shoppable Services'!$E$4=$C62,1,0)*IF('Shoppable Services'!$D$4=$B62,1,0)*IF('Shoppable Services'!$C$4=$A62,1,0)*IF('Shoppable Services'!$B$4=BE$52,BE11,0)</f>
        <v>0</v>
      </c>
      <c r="BF62" s="4">
        <f>IF('Shoppable Services'!$F$4=$D62,1,0)*IF('Shoppable Services'!$E$4=$C62,1,0)*IF('Shoppable Services'!$D$4=$B62,1,0)*IF('Shoppable Services'!$C$4=$A62,1,0)*IF('Shoppable Services'!$B$4=BF$52,BF11,0)</f>
        <v>0</v>
      </c>
      <c r="BG62" s="4">
        <f>IF('Shoppable Services'!$F$4=$D62,1,0)*IF('Shoppable Services'!$E$4=$C62,1,0)*IF('Shoppable Services'!$D$4=$B62,1,0)*IF('Shoppable Services'!$C$4=$A62,1,0)*IF('Shoppable Services'!$B$4=BG$52,BG11,0)</f>
        <v>0</v>
      </c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>
      <c r="A63" t="s">
        <v>9</v>
      </c>
      <c r="B63" t="s">
        <v>27</v>
      </c>
      <c r="C63" t="s">
        <v>11</v>
      </c>
      <c r="D63" t="s">
        <v>10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>
        <f>IF('Shoppable Services'!$F$4=$D63,1,0)*IF('Shoppable Services'!$E$4=$C63,1,0)*IF('Shoppable Services'!$D$4=$B63,1,0)*IF('Shoppable Services'!$C$4=$A63,1,0)*IF('Shoppable Services'!$B$4=AU$52,AU12,0)</f>
        <v>0</v>
      </c>
      <c r="AV63" s="4">
        <f>IF('Shoppable Services'!$F$4=$D63,1,0)*IF('Shoppable Services'!$E$4=$C63,1,0)*IF('Shoppable Services'!$D$4=$B63,1,0)*IF('Shoppable Services'!$C$4=$A63,1,0)*IF('Shoppable Services'!$B$4=AV$52,AV12,0)</f>
        <v>0</v>
      </c>
      <c r="AW63" s="4">
        <f>IF('Shoppable Services'!$F$4=$D63,1,0)*IF('Shoppable Services'!$E$4=$C63,1,0)*IF('Shoppable Services'!$D$4=$B63,1,0)*IF('Shoppable Services'!$C$4=$A63,1,0)*IF('Shoppable Services'!$B$4=AW$52,AW12,0)</f>
        <v>0</v>
      </c>
      <c r="AX63" s="4">
        <f>IF('Shoppable Services'!$F$4=$D63,1,0)*IF('Shoppable Services'!$E$4=$C63,1,0)*IF('Shoppable Services'!$D$4=$B63,1,0)*IF('Shoppable Services'!$C$4=$A63,1,0)*IF('Shoppable Services'!$B$4=AX$52,AX12,0)</f>
        <v>0</v>
      </c>
      <c r="AY63" s="4">
        <f>IF('Shoppable Services'!$F$4=$D63,1,0)*IF('Shoppable Services'!$E$4=$C63,1,0)*IF('Shoppable Services'!$D$4=$B63,1,0)*IF('Shoppable Services'!$C$4=$A63,1,0)*IF('Shoppable Services'!$B$4=AY$52,AY12,0)</f>
        <v>0</v>
      </c>
      <c r="AZ63" s="4">
        <f>IF('Shoppable Services'!$F$4=$D63,1,0)*IF('Shoppable Services'!$E$4=$C63,1,0)*IF('Shoppable Services'!$D$4=$B63,1,0)*IF('Shoppable Services'!$C$4=$A63,1,0)*IF('Shoppable Services'!$B$4=AZ$52,AZ12,0)</f>
        <v>0</v>
      </c>
      <c r="BA63" s="4">
        <f>IF('Shoppable Services'!$F$4=$D63,1,0)*IF('Shoppable Services'!$E$4=$C63,1,0)*IF('Shoppable Services'!$D$4=$B63,1,0)*IF('Shoppable Services'!$C$4=$A63,1,0)*IF('Shoppable Services'!$B$4=BA$52,BA12,0)</f>
        <v>0</v>
      </c>
      <c r="BB63" s="4">
        <f>IF('Shoppable Services'!$F$4=$D63,1,0)*IF('Shoppable Services'!$E$4=$C63,1,0)*IF('Shoppable Services'!$D$4=$B63,1,0)*IF('Shoppable Services'!$C$4=$A63,1,0)*IF('Shoppable Services'!$B$4=BB$52,BB12,0)</f>
        <v>0</v>
      </c>
      <c r="BC63" s="4">
        <f>IF('Shoppable Services'!$F$4=$D63,1,0)*IF('Shoppable Services'!$E$4=$C63,1,0)*IF('Shoppable Services'!$D$4=$B63,1,0)*IF('Shoppable Services'!$C$4=$A63,1,0)*IF('Shoppable Services'!$B$4=BC$52,BC12,0)</f>
        <v>0</v>
      </c>
      <c r="BD63" s="4">
        <f>IF('Shoppable Services'!$F$4=$D63,1,0)*IF('Shoppable Services'!$E$4=$C63,1,0)*IF('Shoppable Services'!$D$4=$B63,1,0)*IF('Shoppable Services'!$C$4=$A63,1,0)*IF('Shoppable Services'!$B$4=BD$52,BD12,0)</f>
        <v>0</v>
      </c>
      <c r="BE63" s="4">
        <f>IF('Shoppable Services'!$F$4=$D63,1,0)*IF('Shoppable Services'!$E$4=$C63,1,0)*IF('Shoppable Services'!$D$4=$B63,1,0)*IF('Shoppable Services'!$C$4=$A63,1,0)*IF('Shoppable Services'!$B$4=BE$52,BE12,0)</f>
        <v>0</v>
      </c>
      <c r="BF63" s="4">
        <f>IF('Shoppable Services'!$F$4=$D63,1,0)*IF('Shoppable Services'!$E$4=$C63,1,0)*IF('Shoppable Services'!$D$4=$B63,1,0)*IF('Shoppable Services'!$C$4=$A63,1,0)*IF('Shoppable Services'!$B$4=BF$52,BF12,0)</f>
        <v>0</v>
      </c>
      <c r="BG63" s="4">
        <f>IF('Shoppable Services'!$F$4=$D63,1,0)*IF('Shoppable Services'!$E$4=$C63,1,0)*IF('Shoppable Services'!$D$4=$B63,1,0)*IF('Shoppable Services'!$C$4=$A63,1,0)*IF('Shoppable Services'!$B$4=BG$52,BG12,0)</f>
        <v>0</v>
      </c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>
      <c r="A64" t="s">
        <v>9</v>
      </c>
      <c r="B64" t="s">
        <v>27</v>
      </c>
      <c r="C64" t="s">
        <v>68</v>
      </c>
      <c r="D64" t="s">
        <v>69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>
        <f>IF('Shoppable Services'!$F$4=$D64,1,0)*IF('Shoppable Services'!$E$4=$C64,1,0)*IF('Shoppable Services'!$D$4=$B64,1,0)*IF('Shoppable Services'!$C$4=$A64,1,0)*IF('Shoppable Services'!$B$4=AU$52,AU13,0)</f>
        <v>0</v>
      </c>
      <c r="AV64" s="4">
        <f>IF('Shoppable Services'!$F$4=$D64,1,0)*IF('Shoppable Services'!$E$4=$C64,1,0)*IF('Shoppable Services'!$D$4=$B64,1,0)*IF('Shoppable Services'!$C$4=$A64,1,0)*IF('Shoppable Services'!$B$4=AV$52,AV13,0)</f>
        <v>0</v>
      </c>
      <c r="AW64" s="4">
        <f>IF('Shoppable Services'!$F$4=$D64,1,0)*IF('Shoppable Services'!$E$4=$C64,1,0)*IF('Shoppable Services'!$D$4=$B64,1,0)*IF('Shoppable Services'!$C$4=$A64,1,0)*IF('Shoppable Services'!$B$4=AW$52,AW13,0)</f>
        <v>0</v>
      </c>
      <c r="AX64" s="4">
        <f>IF('Shoppable Services'!$F$4=$D64,1,0)*IF('Shoppable Services'!$E$4=$C64,1,0)*IF('Shoppable Services'!$D$4=$B64,1,0)*IF('Shoppable Services'!$C$4=$A64,1,0)*IF('Shoppable Services'!$B$4=AX$52,AX13,0)</f>
        <v>0</v>
      </c>
      <c r="AY64" s="4">
        <f>IF('Shoppable Services'!$F$4=$D64,1,0)*IF('Shoppable Services'!$E$4=$C64,1,0)*IF('Shoppable Services'!$D$4=$B64,1,0)*IF('Shoppable Services'!$C$4=$A64,1,0)*IF('Shoppable Services'!$B$4=AY$52,AY13,0)</f>
        <v>0</v>
      </c>
      <c r="AZ64" s="4">
        <f>IF('Shoppable Services'!$F$4=$D64,1,0)*IF('Shoppable Services'!$E$4=$C64,1,0)*IF('Shoppable Services'!$D$4=$B64,1,0)*IF('Shoppable Services'!$C$4=$A64,1,0)*IF('Shoppable Services'!$B$4=AZ$52,AZ13,0)</f>
        <v>0</v>
      </c>
      <c r="BA64" s="4">
        <f>IF('Shoppable Services'!$F$4=$D64,1,0)*IF('Shoppable Services'!$E$4=$C64,1,0)*IF('Shoppable Services'!$D$4=$B64,1,0)*IF('Shoppable Services'!$C$4=$A64,1,0)*IF('Shoppable Services'!$B$4=BA$52,BA13,0)</f>
        <v>0</v>
      </c>
      <c r="BB64" s="4">
        <f>IF('Shoppable Services'!$F$4=$D64,1,0)*IF('Shoppable Services'!$E$4=$C64,1,0)*IF('Shoppable Services'!$D$4=$B64,1,0)*IF('Shoppable Services'!$C$4=$A64,1,0)*IF('Shoppable Services'!$B$4=BB$52,BB13,0)</f>
        <v>0</v>
      </c>
      <c r="BC64" s="4">
        <f>IF('Shoppable Services'!$F$4=$D64,1,0)*IF('Shoppable Services'!$E$4=$C64,1,0)*IF('Shoppable Services'!$D$4=$B64,1,0)*IF('Shoppable Services'!$C$4=$A64,1,0)*IF('Shoppable Services'!$B$4=BC$52,BC13,0)</f>
        <v>0</v>
      </c>
      <c r="BD64" s="4">
        <f>IF('Shoppable Services'!$F$4=$D64,1,0)*IF('Shoppable Services'!$E$4=$C64,1,0)*IF('Shoppable Services'!$D$4=$B64,1,0)*IF('Shoppable Services'!$C$4=$A64,1,0)*IF('Shoppable Services'!$B$4=BD$52,BD13,0)</f>
        <v>0</v>
      </c>
      <c r="BE64" s="4">
        <f>IF('Shoppable Services'!$F$4=$D64,1,0)*IF('Shoppable Services'!$E$4=$C64,1,0)*IF('Shoppable Services'!$D$4=$B64,1,0)*IF('Shoppable Services'!$C$4=$A64,1,0)*IF('Shoppable Services'!$B$4=BE$52,BE13,0)</f>
        <v>0</v>
      </c>
      <c r="BF64" s="4">
        <f>IF('Shoppable Services'!$F$4=$D64,1,0)*IF('Shoppable Services'!$E$4=$C64,1,0)*IF('Shoppable Services'!$D$4=$B64,1,0)*IF('Shoppable Services'!$C$4=$A64,1,0)*IF('Shoppable Services'!$B$4=BF$52,BF13,0)</f>
        <v>0</v>
      </c>
      <c r="BG64" s="4">
        <f>IF('Shoppable Services'!$F$4=$D64,1,0)*IF('Shoppable Services'!$E$4=$C64,1,0)*IF('Shoppable Services'!$D$4=$B64,1,0)*IF('Shoppable Services'!$C$4=$A64,1,0)*IF('Shoppable Services'!$B$4=BG$52,BG13,0)</f>
        <v>0</v>
      </c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>
      <c r="A65" t="s">
        <v>9</v>
      </c>
      <c r="B65" t="s">
        <v>27</v>
      </c>
      <c r="C65" t="s">
        <v>68</v>
      </c>
      <c r="D65" t="s">
        <v>70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>
        <f>IF('Shoppable Services'!$F$4=$D65,1,0)*IF('Shoppable Services'!$E$4=$C65,1,0)*IF('Shoppable Services'!$D$4=$B65,1,0)*IF('Shoppable Services'!$C$4=$A65,1,0)*IF('Shoppable Services'!$B$4=AU$52,AU14,0)</f>
        <v>0</v>
      </c>
      <c r="AV65" s="4">
        <f>IF('Shoppable Services'!$F$4=$D65,1,0)*IF('Shoppable Services'!$E$4=$C65,1,0)*IF('Shoppable Services'!$D$4=$B65,1,0)*IF('Shoppable Services'!$C$4=$A65,1,0)*IF('Shoppable Services'!$B$4=AV$52,AV14,0)</f>
        <v>0</v>
      </c>
      <c r="AW65" s="4">
        <f>IF('Shoppable Services'!$F$4=$D65,1,0)*IF('Shoppable Services'!$E$4=$C65,1,0)*IF('Shoppable Services'!$D$4=$B65,1,0)*IF('Shoppable Services'!$C$4=$A65,1,0)*IF('Shoppable Services'!$B$4=AW$52,AW14,0)</f>
        <v>0</v>
      </c>
      <c r="AX65" s="4">
        <f>IF('Shoppable Services'!$F$4=$D65,1,0)*IF('Shoppable Services'!$E$4=$C65,1,0)*IF('Shoppable Services'!$D$4=$B65,1,0)*IF('Shoppable Services'!$C$4=$A65,1,0)*IF('Shoppable Services'!$B$4=AX$52,AX14,0)</f>
        <v>0</v>
      </c>
      <c r="AY65" s="4">
        <f>IF('Shoppable Services'!$F$4=$D65,1,0)*IF('Shoppable Services'!$E$4=$C65,1,0)*IF('Shoppable Services'!$D$4=$B65,1,0)*IF('Shoppable Services'!$C$4=$A65,1,0)*IF('Shoppable Services'!$B$4=AY$52,AY14,0)</f>
        <v>0</v>
      </c>
      <c r="AZ65" s="4">
        <f>IF('Shoppable Services'!$F$4=$D65,1,0)*IF('Shoppable Services'!$E$4=$C65,1,0)*IF('Shoppable Services'!$D$4=$B65,1,0)*IF('Shoppable Services'!$C$4=$A65,1,0)*IF('Shoppable Services'!$B$4=AZ$52,AZ14,0)</f>
        <v>0</v>
      </c>
      <c r="BA65" s="4">
        <f>IF('Shoppable Services'!$F$4=$D65,1,0)*IF('Shoppable Services'!$E$4=$C65,1,0)*IF('Shoppable Services'!$D$4=$B65,1,0)*IF('Shoppable Services'!$C$4=$A65,1,0)*IF('Shoppable Services'!$B$4=BA$52,BA14,0)</f>
        <v>0</v>
      </c>
      <c r="BB65" s="4">
        <f>IF('Shoppable Services'!$F$4=$D65,1,0)*IF('Shoppable Services'!$E$4=$C65,1,0)*IF('Shoppable Services'!$D$4=$B65,1,0)*IF('Shoppable Services'!$C$4=$A65,1,0)*IF('Shoppable Services'!$B$4=BB$52,BB14,0)</f>
        <v>0</v>
      </c>
      <c r="BC65" s="4">
        <f>IF('Shoppable Services'!$F$4=$D65,1,0)*IF('Shoppable Services'!$E$4=$C65,1,0)*IF('Shoppable Services'!$D$4=$B65,1,0)*IF('Shoppable Services'!$C$4=$A65,1,0)*IF('Shoppable Services'!$B$4=BC$52,BC14,0)</f>
        <v>0</v>
      </c>
      <c r="BD65" s="4">
        <f>IF('Shoppable Services'!$F$4=$D65,1,0)*IF('Shoppable Services'!$E$4=$C65,1,0)*IF('Shoppable Services'!$D$4=$B65,1,0)*IF('Shoppable Services'!$C$4=$A65,1,0)*IF('Shoppable Services'!$B$4=BD$52,BD14,0)</f>
        <v>0</v>
      </c>
      <c r="BE65" s="4">
        <f>IF('Shoppable Services'!$F$4=$D65,1,0)*IF('Shoppable Services'!$E$4=$C65,1,0)*IF('Shoppable Services'!$D$4=$B65,1,0)*IF('Shoppable Services'!$C$4=$A65,1,0)*IF('Shoppable Services'!$B$4=BE$52,BE14,0)</f>
        <v>0</v>
      </c>
      <c r="BF65" s="4">
        <f>IF('Shoppable Services'!$F$4=$D65,1,0)*IF('Shoppable Services'!$E$4=$C65,1,0)*IF('Shoppable Services'!$D$4=$B65,1,0)*IF('Shoppable Services'!$C$4=$A65,1,0)*IF('Shoppable Services'!$B$4=BF$52,BF14,0)</f>
        <v>0</v>
      </c>
      <c r="BG65" s="4">
        <f>IF('Shoppable Services'!$F$4=$D65,1,0)*IF('Shoppable Services'!$E$4=$C65,1,0)*IF('Shoppable Services'!$D$4=$B65,1,0)*IF('Shoppable Services'!$C$4=$A65,1,0)*IF('Shoppable Services'!$B$4=BG$52,BG14,0)</f>
        <v>0</v>
      </c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>
      <c r="A66" t="s">
        <v>9</v>
      </c>
      <c r="B66" t="s">
        <v>27</v>
      </c>
      <c r="C66" t="s">
        <v>68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>
        <f>IF('Shoppable Services'!$F$4=$D66,1,0)*IF('Shoppable Services'!$E$4=$C66,1,0)*IF('Shoppable Services'!$D$4=$B66,1,0)*IF('Shoppable Services'!$C$4=$A66,1,0)*IF('Shoppable Services'!$B$4=AU$52,AU15,0)</f>
        <v>0</v>
      </c>
      <c r="AV66" s="4">
        <f>IF('Shoppable Services'!$F$4=$D66,1,0)*IF('Shoppable Services'!$E$4=$C66,1,0)*IF('Shoppable Services'!$D$4=$B66,1,0)*IF('Shoppable Services'!$C$4=$A66,1,0)*IF('Shoppable Services'!$B$4=AV$52,AV15,0)</f>
        <v>0</v>
      </c>
      <c r="AW66" s="4">
        <f>IF('Shoppable Services'!$F$4=$D66,1,0)*IF('Shoppable Services'!$E$4=$C66,1,0)*IF('Shoppable Services'!$D$4=$B66,1,0)*IF('Shoppable Services'!$C$4=$A66,1,0)*IF('Shoppable Services'!$B$4=AW$52,AW15,0)</f>
        <v>0</v>
      </c>
      <c r="AX66" s="4">
        <f>IF('Shoppable Services'!$F$4=$D66,1,0)*IF('Shoppable Services'!$E$4=$C66,1,0)*IF('Shoppable Services'!$D$4=$B66,1,0)*IF('Shoppable Services'!$C$4=$A66,1,0)*IF('Shoppable Services'!$B$4=AX$52,AX15,0)</f>
        <v>0</v>
      </c>
      <c r="AY66" s="4">
        <f>IF('Shoppable Services'!$F$4=$D66,1,0)*IF('Shoppable Services'!$E$4=$C66,1,0)*IF('Shoppable Services'!$D$4=$B66,1,0)*IF('Shoppable Services'!$C$4=$A66,1,0)*IF('Shoppable Services'!$B$4=AY$52,AY15,0)</f>
        <v>0</v>
      </c>
      <c r="AZ66" s="4">
        <f>IF('Shoppable Services'!$F$4=$D66,1,0)*IF('Shoppable Services'!$E$4=$C66,1,0)*IF('Shoppable Services'!$D$4=$B66,1,0)*IF('Shoppable Services'!$C$4=$A66,1,0)*IF('Shoppable Services'!$B$4=AZ$52,AZ15,0)</f>
        <v>0</v>
      </c>
      <c r="BA66" s="4">
        <f>IF('Shoppable Services'!$F$4=$D66,1,0)*IF('Shoppable Services'!$E$4=$C66,1,0)*IF('Shoppable Services'!$D$4=$B66,1,0)*IF('Shoppable Services'!$C$4=$A66,1,0)*IF('Shoppable Services'!$B$4=BA$52,BA15,0)</f>
        <v>0</v>
      </c>
      <c r="BB66" s="4">
        <f>IF('Shoppable Services'!$F$4=$D66,1,0)*IF('Shoppable Services'!$E$4=$C66,1,0)*IF('Shoppable Services'!$D$4=$B66,1,0)*IF('Shoppable Services'!$C$4=$A66,1,0)*IF('Shoppable Services'!$B$4=BB$52,BB15,0)</f>
        <v>0</v>
      </c>
      <c r="BC66" s="4">
        <f>IF('Shoppable Services'!$F$4=$D66,1,0)*IF('Shoppable Services'!$E$4=$C66,1,0)*IF('Shoppable Services'!$D$4=$B66,1,0)*IF('Shoppable Services'!$C$4=$A66,1,0)*IF('Shoppable Services'!$B$4=BC$52,BC15,0)</f>
        <v>0</v>
      </c>
      <c r="BD66" s="4">
        <f>IF('Shoppable Services'!$F$4=$D66,1,0)*IF('Shoppable Services'!$E$4=$C66,1,0)*IF('Shoppable Services'!$D$4=$B66,1,0)*IF('Shoppable Services'!$C$4=$A66,1,0)*IF('Shoppable Services'!$B$4=BD$52,BD15,0)</f>
        <v>0</v>
      </c>
      <c r="BE66" s="4">
        <f>IF('Shoppable Services'!$F$4=$D66,1,0)*IF('Shoppable Services'!$E$4=$C66,1,0)*IF('Shoppable Services'!$D$4=$B66,1,0)*IF('Shoppable Services'!$C$4=$A66,1,0)*IF('Shoppable Services'!$B$4=BE$52,BE15,0)</f>
        <v>0</v>
      </c>
      <c r="BF66" s="4">
        <f>IF('Shoppable Services'!$F$4=$D66,1,0)*IF('Shoppable Services'!$E$4=$C66,1,0)*IF('Shoppable Services'!$D$4=$B66,1,0)*IF('Shoppable Services'!$C$4=$A66,1,0)*IF('Shoppable Services'!$B$4=BF$52,BF15,0)</f>
        <v>0</v>
      </c>
      <c r="BG66" s="4">
        <f>IF('Shoppable Services'!$F$4=$D66,1,0)*IF('Shoppable Services'!$E$4=$C66,1,0)*IF('Shoppable Services'!$D$4=$B66,1,0)*IF('Shoppable Services'!$C$4=$A66,1,0)*IF('Shoppable Services'!$B$4=BG$52,BG15,0)</f>
        <v>0</v>
      </c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>
      <c r="A67" t="s">
        <v>9</v>
      </c>
      <c r="B67" t="s">
        <v>27</v>
      </c>
      <c r="C67" t="s">
        <v>28</v>
      </c>
      <c r="D67" t="s">
        <v>69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>
        <f>IF('Shoppable Services'!$F$4=$D67,1,0)*IF('Shoppable Services'!$E$4=$C67,1,0)*IF('Shoppable Services'!$D$4=$B67,1,0)*IF('Shoppable Services'!$C$4=$A67,1,0)*IF('Shoppable Services'!$B$4=AU$52,AU16,0)</f>
        <v>0</v>
      </c>
      <c r="AV67" s="4">
        <f>IF('Shoppable Services'!$F$4=$D67,1,0)*IF('Shoppable Services'!$E$4=$C67,1,0)*IF('Shoppable Services'!$D$4=$B67,1,0)*IF('Shoppable Services'!$C$4=$A67,1,0)*IF('Shoppable Services'!$B$4=AV$52,AV16,0)</f>
        <v>0</v>
      </c>
      <c r="AW67" s="4">
        <f>IF('Shoppable Services'!$F$4=$D67,1,0)*IF('Shoppable Services'!$E$4=$C67,1,0)*IF('Shoppable Services'!$D$4=$B67,1,0)*IF('Shoppable Services'!$C$4=$A67,1,0)*IF('Shoppable Services'!$B$4=AW$52,AW16,0)</f>
        <v>0</v>
      </c>
      <c r="AX67" s="4">
        <f>IF('Shoppable Services'!$F$4=$D67,1,0)*IF('Shoppable Services'!$E$4=$C67,1,0)*IF('Shoppable Services'!$D$4=$B67,1,0)*IF('Shoppable Services'!$C$4=$A67,1,0)*IF('Shoppable Services'!$B$4=AX$52,AX16,0)</f>
        <v>0</v>
      </c>
      <c r="AY67" s="4">
        <f>IF('Shoppable Services'!$F$4=$D67,1,0)*IF('Shoppable Services'!$E$4=$C67,1,0)*IF('Shoppable Services'!$D$4=$B67,1,0)*IF('Shoppable Services'!$C$4=$A67,1,0)*IF('Shoppable Services'!$B$4=AY$52,AY16,0)</f>
        <v>0</v>
      </c>
      <c r="AZ67" s="4">
        <f>IF('Shoppable Services'!$F$4=$D67,1,0)*IF('Shoppable Services'!$E$4=$C67,1,0)*IF('Shoppable Services'!$D$4=$B67,1,0)*IF('Shoppable Services'!$C$4=$A67,1,0)*IF('Shoppable Services'!$B$4=AZ$52,AZ16,0)</f>
        <v>0</v>
      </c>
      <c r="BA67" s="4">
        <f>IF('Shoppable Services'!$F$4=$D67,1,0)*IF('Shoppable Services'!$E$4=$C67,1,0)*IF('Shoppable Services'!$D$4=$B67,1,0)*IF('Shoppable Services'!$C$4=$A67,1,0)*IF('Shoppable Services'!$B$4=BA$52,BA16,0)</f>
        <v>0</v>
      </c>
      <c r="BB67" s="4">
        <f>IF('Shoppable Services'!$F$4=$D67,1,0)*IF('Shoppable Services'!$E$4=$C67,1,0)*IF('Shoppable Services'!$D$4=$B67,1,0)*IF('Shoppable Services'!$C$4=$A67,1,0)*IF('Shoppable Services'!$B$4=BB$52,BB16,0)</f>
        <v>0</v>
      </c>
      <c r="BC67" s="4">
        <f>IF('Shoppable Services'!$F$4=$D67,1,0)*IF('Shoppable Services'!$E$4=$C67,1,0)*IF('Shoppable Services'!$D$4=$B67,1,0)*IF('Shoppable Services'!$C$4=$A67,1,0)*IF('Shoppable Services'!$B$4=BC$52,BC16,0)</f>
        <v>0</v>
      </c>
      <c r="BD67" s="4">
        <f>IF('Shoppable Services'!$F$4=$D67,1,0)*IF('Shoppable Services'!$E$4=$C67,1,0)*IF('Shoppable Services'!$D$4=$B67,1,0)*IF('Shoppable Services'!$C$4=$A67,1,0)*IF('Shoppable Services'!$B$4=BD$52,BD16,0)</f>
        <v>0</v>
      </c>
      <c r="BE67" s="4">
        <f>IF('Shoppable Services'!$F$4=$D67,1,0)*IF('Shoppable Services'!$E$4=$C67,1,0)*IF('Shoppable Services'!$D$4=$B67,1,0)*IF('Shoppable Services'!$C$4=$A67,1,0)*IF('Shoppable Services'!$B$4=BE$52,BE16,0)</f>
        <v>0</v>
      </c>
      <c r="BF67" s="4">
        <f>IF('Shoppable Services'!$F$4=$D67,1,0)*IF('Shoppable Services'!$E$4=$C67,1,0)*IF('Shoppable Services'!$D$4=$B67,1,0)*IF('Shoppable Services'!$C$4=$A67,1,0)*IF('Shoppable Services'!$B$4=BF$52,BF16,0)</f>
        <v>0</v>
      </c>
      <c r="BG67" s="4">
        <f>IF('Shoppable Services'!$F$4=$D67,1,0)*IF('Shoppable Services'!$E$4=$C67,1,0)*IF('Shoppable Services'!$D$4=$B67,1,0)*IF('Shoppable Services'!$C$4=$A67,1,0)*IF('Shoppable Services'!$B$4=BG$52,BG16,0)</f>
        <v>0</v>
      </c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>
      <c r="A68" t="s">
        <v>9</v>
      </c>
      <c r="B68" t="s">
        <v>27</v>
      </c>
      <c r="C68" t="s">
        <v>28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>
        <f>IF('Shoppable Services'!$F$4=$D68,1,0)*IF('Shoppable Services'!$E$4=$C68,1,0)*IF('Shoppable Services'!$D$4=$B68,1,0)*IF('Shoppable Services'!$C$4=$A68,1,0)*IF('Shoppable Services'!$B$4=AU$52,AU17,0)</f>
        <v>0</v>
      </c>
      <c r="AV68" s="4">
        <f>IF('Shoppable Services'!$F$4=$D68,1,0)*IF('Shoppable Services'!$E$4=$C68,1,0)*IF('Shoppable Services'!$D$4=$B68,1,0)*IF('Shoppable Services'!$C$4=$A68,1,0)*IF('Shoppable Services'!$B$4=AV$52,AV17,0)</f>
        <v>0</v>
      </c>
      <c r="AW68" s="4">
        <f>IF('Shoppable Services'!$F$4=$D68,1,0)*IF('Shoppable Services'!$E$4=$C68,1,0)*IF('Shoppable Services'!$D$4=$B68,1,0)*IF('Shoppable Services'!$C$4=$A68,1,0)*IF('Shoppable Services'!$B$4=AW$52,AW17,0)</f>
        <v>0</v>
      </c>
      <c r="AX68" s="4">
        <f>IF('Shoppable Services'!$F$4=$D68,1,0)*IF('Shoppable Services'!$E$4=$C68,1,0)*IF('Shoppable Services'!$D$4=$B68,1,0)*IF('Shoppable Services'!$C$4=$A68,1,0)*IF('Shoppable Services'!$B$4=AX$52,AX17,0)</f>
        <v>0</v>
      </c>
      <c r="AY68" s="4">
        <f>IF('Shoppable Services'!$F$4=$D68,1,0)*IF('Shoppable Services'!$E$4=$C68,1,0)*IF('Shoppable Services'!$D$4=$B68,1,0)*IF('Shoppable Services'!$C$4=$A68,1,0)*IF('Shoppable Services'!$B$4=AY$52,AY17,0)</f>
        <v>0</v>
      </c>
      <c r="AZ68" s="4">
        <f>IF('Shoppable Services'!$F$4=$D68,1,0)*IF('Shoppable Services'!$E$4=$C68,1,0)*IF('Shoppable Services'!$D$4=$B68,1,0)*IF('Shoppable Services'!$C$4=$A68,1,0)*IF('Shoppable Services'!$B$4=AZ$52,AZ17,0)</f>
        <v>0</v>
      </c>
      <c r="BA68" s="4">
        <f>IF('Shoppable Services'!$F$4=$D68,1,0)*IF('Shoppable Services'!$E$4=$C68,1,0)*IF('Shoppable Services'!$D$4=$B68,1,0)*IF('Shoppable Services'!$C$4=$A68,1,0)*IF('Shoppable Services'!$B$4=BA$52,BA17,0)</f>
        <v>0</v>
      </c>
      <c r="BB68" s="4">
        <f>IF('Shoppable Services'!$F$4=$D68,1,0)*IF('Shoppable Services'!$E$4=$C68,1,0)*IF('Shoppable Services'!$D$4=$B68,1,0)*IF('Shoppable Services'!$C$4=$A68,1,0)*IF('Shoppable Services'!$B$4=BB$52,BB17,0)</f>
        <v>0</v>
      </c>
      <c r="BC68" s="4">
        <f>IF('Shoppable Services'!$F$4=$D68,1,0)*IF('Shoppable Services'!$E$4=$C68,1,0)*IF('Shoppable Services'!$D$4=$B68,1,0)*IF('Shoppable Services'!$C$4=$A68,1,0)*IF('Shoppable Services'!$B$4=BC$52,BC17,0)</f>
        <v>0</v>
      </c>
      <c r="BD68" s="4">
        <f>IF('Shoppable Services'!$F$4=$D68,1,0)*IF('Shoppable Services'!$E$4=$C68,1,0)*IF('Shoppable Services'!$D$4=$B68,1,0)*IF('Shoppable Services'!$C$4=$A68,1,0)*IF('Shoppable Services'!$B$4=BD$52,BD17,0)</f>
        <v>0</v>
      </c>
      <c r="BE68" s="4">
        <f>IF('Shoppable Services'!$F$4=$D68,1,0)*IF('Shoppable Services'!$E$4=$C68,1,0)*IF('Shoppable Services'!$D$4=$B68,1,0)*IF('Shoppable Services'!$C$4=$A68,1,0)*IF('Shoppable Services'!$B$4=BE$52,BE17,0)</f>
        <v>0</v>
      </c>
      <c r="BF68" s="4">
        <f>IF('Shoppable Services'!$F$4=$D68,1,0)*IF('Shoppable Services'!$E$4=$C68,1,0)*IF('Shoppable Services'!$D$4=$B68,1,0)*IF('Shoppable Services'!$C$4=$A68,1,0)*IF('Shoppable Services'!$B$4=BF$52,BF17,0)</f>
        <v>0</v>
      </c>
      <c r="BG68" s="4">
        <f>IF('Shoppable Services'!$F$4=$D68,1,0)*IF('Shoppable Services'!$E$4=$C68,1,0)*IF('Shoppable Services'!$D$4=$B68,1,0)*IF('Shoppable Services'!$C$4=$A68,1,0)*IF('Shoppable Services'!$B$4=BG$52,BG17,0)</f>
        <v>0</v>
      </c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>
      <c r="A69" t="s">
        <v>9</v>
      </c>
      <c r="B69" t="s">
        <v>74</v>
      </c>
      <c r="C69" t="s">
        <v>11</v>
      </c>
      <c r="D69" t="s">
        <v>10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>
        <f>IF('Shoppable Services'!$F$4=$D69,1,0)*IF('Shoppable Services'!$E$4=$C69,1,0)*IF('Shoppable Services'!$D$4=$B69,1,0)*IF('Shoppable Services'!$C$4=$A69,1,0)*IF('Shoppable Services'!$B$4=AU$52,AU18,0)</f>
        <v>0</v>
      </c>
      <c r="AV69" s="4">
        <f>IF('Shoppable Services'!$F$4=$D69,1,0)*IF('Shoppable Services'!$E$4=$C69,1,0)*IF('Shoppable Services'!$D$4=$B69,1,0)*IF('Shoppable Services'!$C$4=$A69,1,0)*IF('Shoppable Services'!$B$4=AV$52,AV18,0)</f>
        <v>0</v>
      </c>
      <c r="AW69" s="4">
        <f>IF('Shoppable Services'!$F$4=$D69,1,0)*IF('Shoppable Services'!$E$4=$C69,1,0)*IF('Shoppable Services'!$D$4=$B69,1,0)*IF('Shoppable Services'!$C$4=$A69,1,0)*IF('Shoppable Services'!$B$4=AW$52,AW18,0)</f>
        <v>0</v>
      </c>
      <c r="AX69" s="4">
        <f>IF('Shoppable Services'!$F$4=$D69,1,0)*IF('Shoppable Services'!$E$4=$C69,1,0)*IF('Shoppable Services'!$D$4=$B69,1,0)*IF('Shoppable Services'!$C$4=$A69,1,0)*IF('Shoppable Services'!$B$4=AX$52,AX18,0)</f>
        <v>0</v>
      </c>
      <c r="AY69" s="4">
        <f>IF('Shoppable Services'!$F$4=$D69,1,0)*IF('Shoppable Services'!$E$4=$C69,1,0)*IF('Shoppable Services'!$D$4=$B69,1,0)*IF('Shoppable Services'!$C$4=$A69,1,0)*IF('Shoppable Services'!$B$4=AY$52,AY18,0)</f>
        <v>0</v>
      </c>
      <c r="AZ69" s="4">
        <f>IF('Shoppable Services'!$F$4=$D69,1,0)*IF('Shoppable Services'!$E$4=$C69,1,0)*IF('Shoppable Services'!$D$4=$B69,1,0)*IF('Shoppable Services'!$C$4=$A69,1,0)*IF('Shoppable Services'!$B$4=AZ$52,AZ18,0)</f>
        <v>0</v>
      </c>
      <c r="BA69" s="4">
        <f>IF('Shoppable Services'!$F$4=$D69,1,0)*IF('Shoppable Services'!$E$4=$C69,1,0)*IF('Shoppable Services'!$D$4=$B69,1,0)*IF('Shoppable Services'!$C$4=$A69,1,0)*IF('Shoppable Services'!$B$4=BA$52,BA18,0)</f>
        <v>0</v>
      </c>
      <c r="BB69" s="4">
        <f>IF('Shoppable Services'!$F$4=$D69,1,0)*IF('Shoppable Services'!$E$4=$C69,1,0)*IF('Shoppable Services'!$D$4=$B69,1,0)*IF('Shoppable Services'!$C$4=$A69,1,0)*IF('Shoppable Services'!$B$4=BB$52,BB18,0)</f>
        <v>0</v>
      </c>
      <c r="BC69" s="4">
        <f>IF('Shoppable Services'!$F$4=$D69,1,0)*IF('Shoppable Services'!$E$4=$C69,1,0)*IF('Shoppable Services'!$D$4=$B69,1,0)*IF('Shoppable Services'!$C$4=$A69,1,0)*IF('Shoppable Services'!$B$4=BC$52,BC18,0)</f>
        <v>0</v>
      </c>
      <c r="BD69" s="4">
        <f>IF('Shoppable Services'!$F$4=$D69,1,0)*IF('Shoppable Services'!$E$4=$C69,1,0)*IF('Shoppable Services'!$D$4=$B69,1,0)*IF('Shoppable Services'!$C$4=$A69,1,0)*IF('Shoppable Services'!$B$4=BD$52,BD18,0)</f>
        <v>0</v>
      </c>
      <c r="BE69" s="4">
        <f>IF('Shoppable Services'!$F$4=$D69,1,0)*IF('Shoppable Services'!$E$4=$C69,1,0)*IF('Shoppable Services'!$D$4=$B69,1,0)*IF('Shoppable Services'!$C$4=$A69,1,0)*IF('Shoppable Services'!$B$4=BE$52,BE18,0)</f>
        <v>0</v>
      </c>
      <c r="BF69" s="4">
        <f>IF('Shoppable Services'!$F$4=$D69,1,0)*IF('Shoppable Services'!$E$4=$C69,1,0)*IF('Shoppable Services'!$D$4=$B69,1,0)*IF('Shoppable Services'!$C$4=$A69,1,0)*IF('Shoppable Services'!$B$4=BF$52,BF18,0)</f>
        <v>0</v>
      </c>
      <c r="BG69" s="4">
        <f>IF('Shoppable Services'!$F$4=$D69,1,0)*IF('Shoppable Services'!$E$4=$C69,1,0)*IF('Shoppable Services'!$D$4=$B69,1,0)*IF('Shoppable Services'!$C$4=$A69,1,0)*IF('Shoppable Services'!$B$4=BG$52,BG18,0)</f>
        <v>0</v>
      </c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>
      <c r="A70" t="s">
        <v>9</v>
      </c>
      <c r="B70" t="s">
        <v>74</v>
      </c>
      <c r="C70" t="s">
        <v>68</v>
      </c>
      <c r="D70" t="s">
        <v>70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>
        <f>IF('Shoppable Services'!$F$4=$D70,1,0)*IF('Shoppable Services'!$E$4=$C70,1,0)*IF('Shoppable Services'!$D$4=$B70,1,0)*IF('Shoppable Services'!$C$4=$A70,1,0)*IF('Shoppable Services'!$B$4=AU$52,AU19,0)</f>
        <v>0</v>
      </c>
      <c r="AV70" s="4">
        <f>IF('Shoppable Services'!$F$4=$D70,1,0)*IF('Shoppable Services'!$E$4=$C70,1,0)*IF('Shoppable Services'!$D$4=$B70,1,0)*IF('Shoppable Services'!$C$4=$A70,1,0)*IF('Shoppable Services'!$B$4=AV$52,AV19,0)</f>
        <v>0</v>
      </c>
      <c r="AW70" s="4">
        <f>IF('Shoppable Services'!$F$4=$D70,1,0)*IF('Shoppable Services'!$E$4=$C70,1,0)*IF('Shoppable Services'!$D$4=$B70,1,0)*IF('Shoppable Services'!$C$4=$A70,1,0)*IF('Shoppable Services'!$B$4=AW$52,AW19,0)</f>
        <v>0</v>
      </c>
      <c r="AX70" s="4">
        <f>IF('Shoppable Services'!$F$4=$D70,1,0)*IF('Shoppable Services'!$E$4=$C70,1,0)*IF('Shoppable Services'!$D$4=$B70,1,0)*IF('Shoppable Services'!$C$4=$A70,1,0)*IF('Shoppable Services'!$B$4=AX$52,AX19,0)</f>
        <v>0</v>
      </c>
      <c r="AY70" s="4">
        <f>IF('Shoppable Services'!$F$4=$D70,1,0)*IF('Shoppable Services'!$E$4=$C70,1,0)*IF('Shoppable Services'!$D$4=$B70,1,0)*IF('Shoppable Services'!$C$4=$A70,1,0)*IF('Shoppable Services'!$B$4=AY$52,AY19,0)</f>
        <v>0</v>
      </c>
      <c r="AZ70" s="4">
        <f>IF('Shoppable Services'!$F$4=$D70,1,0)*IF('Shoppable Services'!$E$4=$C70,1,0)*IF('Shoppable Services'!$D$4=$B70,1,0)*IF('Shoppable Services'!$C$4=$A70,1,0)*IF('Shoppable Services'!$B$4=AZ$52,AZ19,0)</f>
        <v>0</v>
      </c>
      <c r="BA70" s="4">
        <f>IF('Shoppable Services'!$F$4=$D70,1,0)*IF('Shoppable Services'!$E$4=$C70,1,0)*IF('Shoppable Services'!$D$4=$B70,1,0)*IF('Shoppable Services'!$C$4=$A70,1,0)*IF('Shoppable Services'!$B$4=BA$52,BA19,0)</f>
        <v>0</v>
      </c>
      <c r="BB70" s="4">
        <f>IF('Shoppable Services'!$F$4=$D70,1,0)*IF('Shoppable Services'!$E$4=$C70,1,0)*IF('Shoppable Services'!$D$4=$B70,1,0)*IF('Shoppable Services'!$C$4=$A70,1,0)*IF('Shoppable Services'!$B$4=BB$52,BB19,0)</f>
        <v>0</v>
      </c>
      <c r="BC70" s="4">
        <f>IF('Shoppable Services'!$F$4=$D70,1,0)*IF('Shoppable Services'!$E$4=$C70,1,0)*IF('Shoppable Services'!$D$4=$B70,1,0)*IF('Shoppable Services'!$C$4=$A70,1,0)*IF('Shoppable Services'!$B$4=BC$52,BC19,0)</f>
        <v>0</v>
      </c>
      <c r="BD70" s="4">
        <f>IF('Shoppable Services'!$F$4=$D70,1,0)*IF('Shoppable Services'!$E$4=$C70,1,0)*IF('Shoppable Services'!$D$4=$B70,1,0)*IF('Shoppable Services'!$C$4=$A70,1,0)*IF('Shoppable Services'!$B$4=BD$52,BD19,0)</f>
        <v>0</v>
      </c>
      <c r="BE70" s="4">
        <f>IF('Shoppable Services'!$F$4=$D70,1,0)*IF('Shoppable Services'!$E$4=$C70,1,0)*IF('Shoppable Services'!$D$4=$B70,1,0)*IF('Shoppable Services'!$C$4=$A70,1,0)*IF('Shoppable Services'!$B$4=BE$52,BE19,0)</f>
        <v>0</v>
      </c>
      <c r="BF70" s="4">
        <f>IF('Shoppable Services'!$F$4=$D70,1,0)*IF('Shoppable Services'!$E$4=$C70,1,0)*IF('Shoppable Services'!$D$4=$B70,1,0)*IF('Shoppable Services'!$C$4=$A70,1,0)*IF('Shoppable Services'!$B$4=BF$52,BF19,0)</f>
        <v>0</v>
      </c>
      <c r="BG70" s="4">
        <f>IF('Shoppable Services'!$F$4=$D70,1,0)*IF('Shoppable Services'!$E$4=$C70,1,0)*IF('Shoppable Services'!$D$4=$B70,1,0)*IF('Shoppable Services'!$C$4=$A70,1,0)*IF('Shoppable Services'!$B$4=BG$52,BG19,0)</f>
        <v>0</v>
      </c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>
      <c r="A71" t="s">
        <v>9</v>
      </c>
      <c r="B71" t="s">
        <v>74</v>
      </c>
      <c r="C71" t="s">
        <v>68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>
        <f>IF('Shoppable Services'!$F$4=$D71,1,0)*IF('Shoppable Services'!$E$4=$C71,1,0)*IF('Shoppable Services'!$D$4=$B71,1,0)*IF('Shoppable Services'!$C$4=$A71,1,0)*IF('Shoppable Services'!$B$4=AU$52,AU20,0)</f>
        <v>0</v>
      </c>
      <c r="AV71" s="4">
        <f>IF('Shoppable Services'!$F$4=$D71,1,0)*IF('Shoppable Services'!$E$4=$C71,1,0)*IF('Shoppable Services'!$D$4=$B71,1,0)*IF('Shoppable Services'!$C$4=$A71,1,0)*IF('Shoppable Services'!$B$4=AV$52,AV20,0)</f>
        <v>0</v>
      </c>
      <c r="AW71" s="4">
        <f>IF('Shoppable Services'!$F$4=$D71,1,0)*IF('Shoppable Services'!$E$4=$C71,1,0)*IF('Shoppable Services'!$D$4=$B71,1,0)*IF('Shoppable Services'!$C$4=$A71,1,0)*IF('Shoppable Services'!$B$4=AW$52,AW20,0)</f>
        <v>0</v>
      </c>
      <c r="AX71" s="4">
        <f>IF('Shoppable Services'!$F$4=$D71,1,0)*IF('Shoppable Services'!$E$4=$C71,1,0)*IF('Shoppable Services'!$D$4=$B71,1,0)*IF('Shoppable Services'!$C$4=$A71,1,0)*IF('Shoppable Services'!$B$4=AX$52,AX20,0)</f>
        <v>0</v>
      </c>
      <c r="AY71" s="4">
        <f>IF('Shoppable Services'!$F$4=$D71,1,0)*IF('Shoppable Services'!$E$4=$C71,1,0)*IF('Shoppable Services'!$D$4=$B71,1,0)*IF('Shoppable Services'!$C$4=$A71,1,0)*IF('Shoppable Services'!$B$4=AY$52,AY20,0)</f>
        <v>0</v>
      </c>
      <c r="AZ71" s="4">
        <f>IF('Shoppable Services'!$F$4=$D71,1,0)*IF('Shoppable Services'!$E$4=$C71,1,0)*IF('Shoppable Services'!$D$4=$B71,1,0)*IF('Shoppable Services'!$C$4=$A71,1,0)*IF('Shoppable Services'!$B$4=AZ$52,AZ20,0)</f>
        <v>0</v>
      </c>
      <c r="BA71" s="4">
        <f>IF('Shoppable Services'!$F$4=$D71,1,0)*IF('Shoppable Services'!$E$4=$C71,1,0)*IF('Shoppable Services'!$D$4=$B71,1,0)*IF('Shoppable Services'!$C$4=$A71,1,0)*IF('Shoppable Services'!$B$4=BA$52,BA20,0)</f>
        <v>0</v>
      </c>
      <c r="BB71" s="4">
        <f>IF('Shoppable Services'!$F$4=$D71,1,0)*IF('Shoppable Services'!$E$4=$C71,1,0)*IF('Shoppable Services'!$D$4=$B71,1,0)*IF('Shoppable Services'!$C$4=$A71,1,0)*IF('Shoppable Services'!$B$4=BB$52,BB20,0)</f>
        <v>0</v>
      </c>
      <c r="BC71" s="4">
        <f>IF('Shoppable Services'!$F$4=$D71,1,0)*IF('Shoppable Services'!$E$4=$C71,1,0)*IF('Shoppable Services'!$D$4=$B71,1,0)*IF('Shoppable Services'!$C$4=$A71,1,0)*IF('Shoppable Services'!$B$4=BC$52,BC20,0)</f>
        <v>0</v>
      </c>
      <c r="BD71" s="4">
        <f>IF('Shoppable Services'!$F$4=$D71,1,0)*IF('Shoppable Services'!$E$4=$C71,1,0)*IF('Shoppable Services'!$D$4=$B71,1,0)*IF('Shoppable Services'!$C$4=$A71,1,0)*IF('Shoppable Services'!$B$4=BD$52,BD20,0)</f>
        <v>0</v>
      </c>
      <c r="BE71" s="4">
        <f>IF('Shoppable Services'!$F$4=$D71,1,0)*IF('Shoppable Services'!$E$4=$C71,1,0)*IF('Shoppable Services'!$D$4=$B71,1,0)*IF('Shoppable Services'!$C$4=$A71,1,0)*IF('Shoppable Services'!$B$4=BE$52,BE20,0)</f>
        <v>0</v>
      </c>
      <c r="BF71" s="4">
        <f>IF('Shoppable Services'!$F$4=$D71,1,0)*IF('Shoppable Services'!$E$4=$C71,1,0)*IF('Shoppable Services'!$D$4=$B71,1,0)*IF('Shoppable Services'!$C$4=$A71,1,0)*IF('Shoppable Services'!$B$4=BF$52,BF20,0)</f>
        <v>0</v>
      </c>
      <c r="BG71" s="4">
        <f>IF('Shoppable Services'!$F$4=$D71,1,0)*IF('Shoppable Services'!$E$4=$C71,1,0)*IF('Shoppable Services'!$D$4=$B71,1,0)*IF('Shoppable Services'!$C$4=$A71,1,0)*IF('Shoppable Services'!$B$4=BG$52,BG20,0)</f>
        <v>0</v>
      </c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>
      <c r="A72" t="s">
        <v>29</v>
      </c>
      <c r="B72" t="s">
        <v>30</v>
      </c>
      <c r="C72" t="s">
        <v>11</v>
      </c>
      <c r="D72" t="s">
        <v>12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>
        <f>IF('Shoppable Services'!$F$4=$D72,1,0)*IF('Shoppable Services'!$E$4=$C72,1,0)*IF('Shoppable Services'!$D$4=$B72,1,0)*IF('Shoppable Services'!$C$4=$A72,1,0)*IF('Shoppable Services'!$B$4=AT$52,AT21,0)</f>
        <v>0</v>
      </c>
      <c r="AU72" s="4">
        <f>IF('Shoppable Services'!$F$4=$D72,1,0)*IF('Shoppable Services'!$E$4=$C72,1,0)*IF('Shoppable Services'!$D$4=$B72,1,0)*IF('Shoppable Services'!$C$4=$A72,1,0)*IF('Shoppable Services'!$B$4=AU$52,AU21,0)</f>
        <v>0</v>
      </c>
      <c r="AV72" s="4">
        <f>IF('Shoppable Services'!$F$4=$D72,1,0)*IF('Shoppable Services'!$E$4=$C72,1,0)*IF('Shoppable Services'!$D$4=$B72,1,0)*IF('Shoppable Services'!$C$4=$A72,1,0)*IF('Shoppable Services'!$B$4=AV$52,AV21,0)</f>
        <v>0</v>
      </c>
      <c r="AW72" s="4">
        <f>IF('Shoppable Services'!$F$4=$D72,1,0)*IF('Shoppable Services'!$E$4=$C72,1,0)*IF('Shoppable Services'!$D$4=$B72,1,0)*IF('Shoppable Services'!$C$4=$A72,1,0)*IF('Shoppable Services'!$B$4=AW$52,AW21,0)</f>
        <v>0</v>
      </c>
      <c r="AX72" s="4">
        <f>IF('Shoppable Services'!$F$4=$D72,1,0)*IF('Shoppable Services'!$E$4=$C72,1,0)*IF('Shoppable Services'!$D$4=$B72,1,0)*IF('Shoppable Services'!$C$4=$A72,1,0)*IF('Shoppable Services'!$B$4=AX$52,AX21,0)</f>
        <v>0</v>
      </c>
      <c r="AY72" s="4">
        <f>IF('Shoppable Services'!$F$4=$D72,1,0)*IF('Shoppable Services'!$E$4=$C72,1,0)*IF('Shoppable Services'!$D$4=$B72,1,0)*IF('Shoppable Services'!$C$4=$A72,1,0)*IF('Shoppable Services'!$B$4=AY$52,AY21,0)</f>
        <v>0</v>
      </c>
      <c r="AZ72" s="4">
        <f>IF('Shoppable Services'!$F$4=$D72,1,0)*IF('Shoppable Services'!$E$4=$C72,1,0)*IF('Shoppable Services'!$D$4=$B72,1,0)*IF('Shoppable Services'!$C$4=$A72,1,0)*IF('Shoppable Services'!$B$4=AZ$52,AZ21,0)</f>
        <v>0</v>
      </c>
      <c r="BA72" s="4">
        <f>IF('Shoppable Services'!$F$4=$D72,1,0)*IF('Shoppable Services'!$E$4=$C72,1,0)*IF('Shoppable Services'!$D$4=$B72,1,0)*IF('Shoppable Services'!$C$4=$A72,1,0)*IF('Shoppable Services'!$B$4=BA$52,BA21,0)</f>
        <v>0</v>
      </c>
      <c r="BB72" s="4">
        <f>IF('Shoppable Services'!$F$4=$D72,1,0)*IF('Shoppable Services'!$E$4=$C72,1,0)*IF('Shoppable Services'!$D$4=$B72,1,0)*IF('Shoppable Services'!$C$4=$A72,1,0)*IF('Shoppable Services'!$B$4=BB$52,BB21,0)</f>
        <v>0</v>
      </c>
      <c r="BC72" s="4">
        <f>IF('Shoppable Services'!$F$4=$D72,1,0)*IF('Shoppable Services'!$E$4=$C72,1,0)*IF('Shoppable Services'!$D$4=$B72,1,0)*IF('Shoppable Services'!$C$4=$A72,1,0)*IF('Shoppable Services'!$B$4=BC$52,BC21,0)</f>
        <v>0</v>
      </c>
      <c r="BD72" s="4">
        <f>IF('Shoppable Services'!$F$4=$D72,1,0)*IF('Shoppable Services'!$E$4=$C72,1,0)*IF('Shoppable Services'!$D$4=$B72,1,0)*IF('Shoppable Services'!$C$4=$A72,1,0)*IF('Shoppable Services'!$B$4=BD$52,BD21,0)</f>
        <v>0</v>
      </c>
      <c r="BE72" s="4">
        <f>IF('Shoppable Services'!$F$4=$D72,1,0)*IF('Shoppable Services'!$E$4=$C72,1,0)*IF('Shoppable Services'!$D$4=$B72,1,0)*IF('Shoppable Services'!$C$4=$A72,1,0)*IF('Shoppable Services'!$B$4=BE$52,BE21,0)</f>
        <v>0</v>
      </c>
      <c r="BF72" s="4">
        <f>IF('Shoppable Services'!$F$4=$D72,1,0)*IF('Shoppable Services'!$E$4=$C72,1,0)*IF('Shoppable Services'!$D$4=$B72,1,0)*IF('Shoppable Services'!$C$4=$A72,1,0)*IF('Shoppable Services'!$B$4=BF$52,BF21,0)</f>
        <v>0</v>
      </c>
      <c r="BG72" s="4">
        <f>IF('Shoppable Services'!$F$4=$D72,1,0)*IF('Shoppable Services'!$E$4=$C72,1,0)*IF('Shoppable Services'!$D$4=$B72,1,0)*IF('Shoppable Services'!$C$4=$A72,1,0)*IF('Shoppable Services'!$B$4=BG$52,BG21,0)</f>
        <v>0</v>
      </c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>
      <c r="A73" t="s">
        <v>29</v>
      </c>
      <c r="B73" t="s">
        <v>75</v>
      </c>
      <c r="C73" t="s">
        <v>68</v>
      </c>
      <c r="D73" t="s">
        <v>69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>
        <f>IF('Shoppable Services'!$F$4=$D73,1,0)*IF('Shoppable Services'!$E$4=$C73,1,0)*IF('Shoppable Services'!$D$4=$B73,1,0)*IF('Shoppable Services'!$C$4=$A73,1,0)*IF('Shoppable Services'!$B$4=AT$52,AT22,0)</f>
        <v>0</v>
      </c>
      <c r="AU73" s="4">
        <f>IF('Shoppable Services'!$F$4=$D73,1,0)*IF('Shoppable Services'!$E$4=$C73,1,0)*IF('Shoppable Services'!$D$4=$B73,1,0)*IF('Shoppable Services'!$C$4=$A73,1,0)*IF('Shoppable Services'!$B$4=AU$52,AU22,0)</f>
        <v>0</v>
      </c>
      <c r="AV73" s="4">
        <f>IF('Shoppable Services'!$F$4=$D73,1,0)*IF('Shoppable Services'!$E$4=$C73,1,0)*IF('Shoppable Services'!$D$4=$B73,1,0)*IF('Shoppable Services'!$C$4=$A73,1,0)*IF('Shoppable Services'!$B$4=AV$52,AV22,0)</f>
        <v>0</v>
      </c>
      <c r="AW73" s="4">
        <f>IF('Shoppable Services'!$F$4=$D73,1,0)*IF('Shoppable Services'!$E$4=$C73,1,0)*IF('Shoppable Services'!$D$4=$B73,1,0)*IF('Shoppable Services'!$C$4=$A73,1,0)*IF('Shoppable Services'!$B$4=AW$52,AW22,0)</f>
        <v>0</v>
      </c>
      <c r="AX73" s="4">
        <f>IF('Shoppable Services'!$F$4=$D73,1,0)*IF('Shoppable Services'!$E$4=$C73,1,0)*IF('Shoppable Services'!$D$4=$B73,1,0)*IF('Shoppable Services'!$C$4=$A73,1,0)*IF('Shoppable Services'!$B$4=AX$52,AX22,0)</f>
        <v>0</v>
      </c>
      <c r="AY73" s="4">
        <f>IF('Shoppable Services'!$F$4=$D73,1,0)*IF('Shoppable Services'!$E$4=$C73,1,0)*IF('Shoppable Services'!$D$4=$B73,1,0)*IF('Shoppable Services'!$C$4=$A73,1,0)*IF('Shoppable Services'!$B$4=AY$52,AY22,0)</f>
        <v>0</v>
      </c>
      <c r="AZ73" s="4">
        <f>IF('Shoppable Services'!$F$4=$D73,1,0)*IF('Shoppable Services'!$E$4=$C73,1,0)*IF('Shoppable Services'!$D$4=$B73,1,0)*IF('Shoppable Services'!$C$4=$A73,1,0)*IF('Shoppable Services'!$B$4=AZ$52,AZ22,0)</f>
        <v>0</v>
      </c>
      <c r="BA73" s="4">
        <f>IF('Shoppable Services'!$F$4=$D73,1,0)*IF('Shoppable Services'!$E$4=$C73,1,0)*IF('Shoppable Services'!$D$4=$B73,1,0)*IF('Shoppable Services'!$C$4=$A73,1,0)*IF('Shoppable Services'!$B$4=BA$52,BA22,0)</f>
        <v>0</v>
      </c>
      <c r="BB73" s="4">
        <f>IF('Shoppable Services'!$F$4=$D73,1,0)*IF('Shoppable Services'!$E$4=$C73,1,0)*IF('Shoppable Services'!$D$4=$B73,1,0)*IF('Shoppable Services'!$C$4=$A73,1,0)*IF('Shoppable Services'!$B$4=BB$52,BB22,0)</f>
        <v>0</v>
      </c>
      <c r="BC73" s="4">
        <f>IF('Shoppable Services'!$F$4=$D73,1,0)*IF('Shoppable Services'!$E$4=$C73,1,0)*IF('Shoppable Services'!$D$4=$B73,1,0)*IF('Shoppable Services'!$C$4=$A73,1,0)*IF('Shoppable Services'!$B$4=BC$52,BC22,0)</f>
        <v>0</v>
      </c>
      <c r="BD73" s="4">
        <f>IF('Shoppable Services'!$F$4=$D73,1,0)*IF('Shoppable Services'!$E$4=$C73,1,0)*IF('Shoppable Services'!$D$4=$B73,1,0)*IF('Shoppable Services'!$C$4=$A73,1,0)*IF('Shoppable Services'!$B$4=BD$52,BD22,0)</f>
        <v>0</v>
      </c>
      <c r="BE73" s="4">
        <f>IF('Shoppable Services'!$F$4=$D73,1,0)*IF('Shoppable Services'!$E$4=$C73,1,0)*IF('Shoppable Services'!$D$4=$B73,1,0)*IF('Shoppable Services'!$C$4=$A73,1,0)*IF('Shoppable Services'!$B$4=BE$52,BE22,0)</f>
        <v>0</v>
      </c>
      <c r="BF73" s="4">
        <f>IF('Shoppable Services'!$F$4=$D73,1,0)*IF('Shoppable Services'!$E$4=$C73,1,0)*IF('Shoppable Services'!$D$4=$B73,1,0)*IF('Shoppable Services'!$C$4=$A73,1,0)*IF('Shoppable Services'!$B$4=BF$52,BF22,0)</f>
        <v>0</v>
      </c>
      <c r="BG73" s="4">
        <f>IF('Shoppable Services'!$F$4=$D73,1,0)*IF('Shoppable Services'!$E$4=$C73,1,0)*IF('Shoppable Services'!$D$4=$B73,1,0)*IF('Shoppable Services'!$C$4=$A73,1,0)*IF('Shoppable Services'!$B$4=BG$52,BG22,0)</f>
        <v>0</v>
      </c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>
      <c r="A74" t="s">
        <v>29</v>
      </c>
      <c r="B74" t="s">
        <v>75</v>
      </c>
      <c r="C74" t="s">
        <v>68</v>
      </c>
      <c r="D74" t="s">
        <v>70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>
        <f>IF('Shoppable Services'!$F$4=$D74,1,0)*IF('Shoppable Services'!$E$4=$C74,1,0)*IF('Shoppable Services'!$D$4=$B74,1,0)*IF('Shoppable Services'!$C$4=$A74,1,0)*IF('Shoppable Services'!$B$4=AT$52,AT23,0)</f>
        <v>0</v>
      </c>
      <c r="AU74" s="4">
        <f>IF('Shoppable Services'!$F$4=$D74,1,0)*IF('Shoppable Services'!$E$4=$C74,1,0)*IF('Shoppable Services'!$D$4=$B74,1,0)*IF('Shoppable Services'!$C$4=$A74,1,0)*IF('Shoppable Services'!$B$4=AU$52,AU23,0)</f>
        <v>0</v>
      </c>
      <c r="AV74" s="4">
        <f>IF('Shoppable Services'!$F$4=$D74,1,0)*IF('Shoppable Services'!$E$4=$C74,1,0)*IF('Shoppable Services'!$D$4=$B74,1,0)*IF('Shoppable Services'!$C$4=$A74,1,0)*IF('Shoppable Services'!$B$4=AV$52,AV23,0)</f>
        <v>0</v>
      </c>
      <c r="AW74" s="4">
        <f>IF('Shoppable Services'!$F$4=$D74,1,0)*IF('Shoppable Services'!$E$4=$C74,1,0)*IF('Shoppable Services'!$D$4=$B74,1,0)*IF('Shoppable Services'!$C$4=$A74,1,0)*IF('Shoppable Services'!$B$4=AW$52,AW23,0)</f>
        <v>0</v>
      </c>
      <c r="AX74" s="4">
        <f>IF('Shoppable Services'!$F$4=$D74,1,0)*IF('Shoppable Services'!$E$4=$C74,1,0)*IF('Shoppable Services'!$D$4=$B74,1,0)*IF('Shoppable Services'!$C$4=$A74,1,0)*IF('Shoppable Services'!$B$4=AX$52,AX23,0)</f>
        <v>0</v>
      </c>
      <c r="AY74" s="4">
        <f>IF('Shoppable Services'!$F$4=$D74,1,0)*IF('Shoppable Services'!$E$4=$C74,1,0)*IF('Shoppable Services'!$D$4=$B74,1,0)*IF('Shoppable Services'!$C$4=$A74,1,0)*IF('Shoppable Services'!$B$4=AY$52,AY23,0)</f>
        <v>0</v>
      </c>
      <c r="AZ74" s="4">
        <f>IF('Shoppable Services'!$F$4=$D74,1,0)*IF('Shoppable Services'!$E$4=$C74,1,0)*IF('Shoppable Services'!$D$4=$B74,1,0)*IF('Shoppable Services'!$C$4=$A74,1,0)*IF('Shoppable Services'!$B$4=AZ$52,AZ23,0)</f>
        <v>0</v>
      </c>
      <c r="BA74" s="4">
        <f>IF('Shoppable Services'!$F$4=$D74,1,0)*IF('Shoppable Services'!$E$4=$C74,1,0)*IF('Shoppable Services'!$D$4=$B74,1,0)*IF('Shoppable Services'!$C$4=$A74,1,0)*IF('Shoppable Services'!$B$4=BA$52,BA23,0)</f>
        <v>0</v>
      </c>
      <c r="BB74" s="4">
        <f>IF('Shoppable Services'!$F$4=$D74,1,0)*IF('Shoppable Services'!$E$4=$C74,1,0)*IF('Shoppable Services'!$D$4=$B74,1,0)*IF('Shoppable Services'!$C$4=$A74,1,0)*IF('Shoppable Services'!$B$4=BB$52,BB23,0)</f>
        <v>0</v>
      </c>
      <c r="BC74" s="4">
        <f>IF('Shoppable Services'!$F$4=$D74,1,0)*IF('Shoppable Services'!$E$4=$C74,1,0)*IF('Shoppable Services'!$D$4=$B74,1,0)*IF('Shoppable Services'!$C$4=$A74,1,0)*IF('Shoppable Services'!$B$4=BC$52,BC23,0)</f>
        <v>0</v>
      </c>
      <c r="BD74" s="4">
        <f>IF('Shoppable Services'!$F$4=$D74,1,0)*IF('Shoppable Services'!$E$4=$C74,1,0)*IF('Shoppable Services'!$D$4=$B74,1,0)*IF('Shoppable Services'!$C$4=$A74,1,0)*IF('Shoppable Services'!$B$4=BD$52,BD23,0)</f>
        <v>0</v>
      </c>
      <c r="BE74" s="4">
        <f>IF('Shoppable Services'!$F$4=$D74,1,0)*IF('Shoppable Services'!$E$4=$C74,1,0)*IF('Shoppable Services'!$D$4=$B74,1,0)*IF('Shoppable Services'!$C$4=$A74,1,0)*IF('Shoppable Services'!$B$4=BE$52,BE23,0)</f>
        <v>0</v>
      </c>
      <c r="BF74" s="4">
        <f>IF('Shoppable Services'!$F$4=$D74,1,0)*IF('Shoppable Services'!$E$4=$C74,1,0)*IF('Shoppable Services'!$D$4=$B74,1,0)*IF('Shoppable Services'!$C$4=$A74,1,0)*IF('Shoppable Services'!$B$4=BF$52,BF23,0)</f>
        <v>0</v>
      </c>
      <c r="BG74" s="4">
        <f>IF('Shoppable Services'!$F$4=$D74,1,0)*IF('Shoppable Services'!$E$4=$C74,1,0)*IF('Shoppable Services'!$D$4=$B74,1,0)*IF('Shoppable Services'!$C$4=$A74,1,0)*IF('Shoppable Services'!$B$4=BG$52,BG23,0)</f>
        <v>0</v>
      </c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>
      <c r="A75" t="s">
        <v>29</v>
      </c>
      <c r="B75" t="s">
        <v>75</v>
      </c>
      <c r="C75" t="s">
        <v>68</v>
      </c>
      <c r="D75" t="s">
        <v>10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>
        <f>IF('Shoppable Services'!$F$4=$D75,1,0)*IF('Shoppable Services'!$E$4=$C75,1,0)*IF('Shoppable Services'!$D$4=$B75,1,0)*IF('Shoppable Services'!$C$4=$A75,1,0)*IF('Shoppable Services'!$B$4=AS$52,AS24,0)</f>
        <v>0</v>
      </c>
      <c r="AT75" s="4">
        <f>IF('Shoppable Services'!$F$4=$D75,1,0)*IF('Shoppable Services'!$E$4=$C75,1,0)*IF('Shoppable Services'!$D$4=$B75,1,0)*IF('Shoppable Services'!$C$4=$A75,1,0)*IF('Shoppable Services'!$B$4=AT$52,AT24,0)</f>
        <v>0</v>
      </c>
      <c r="AU75" s="4">
        <f>IF('Shoppable Services'!$F$4=$D75,1,0)*IF('Shoppable Services'!$E$4=$C75,1,0)*IF('Shoppable Services'!$D$4=$B75,1,0)*IF('Shoppable Services'!$C$4=$A75,1,0)*IF('Shoppable Services'!$B$4=AU$52,AU24,0)</f>
        <v>0</v>
      </c>
      <c r="AV75" s="4">
        <f>IF('Shoppable Services'!$F$4=$D75,1,0)*IF('Shoppable Services'!$E$4=$C75,1,0)*IF('Shoppable Services'!$D$4=$B75,1,0)*IF('Shoppable Services'!$C$4=$A75,1,0)*IF('Shoppable Services'!$B$4=AV$52,AV24,0)</f>
        <v>0</v>
      </c>
      <c r="AW75" s="4">
        <f>IF('Shoppable Services'!$F$4=$D75,1,0)*IF('Shoppable Services'!$E$4=$C75,1,0)*IF('Shoppable Services'!$D$4=$B75,1,0)*IF('Shoppable Services'!$C$4=$A75,1,0)*IF('Shoppable Services'!$B$4=AW$52,AW24,0)</f>
        <v>0</v>
      </c>
      <c r="AX75" s="4">
        <f>IF('Shoppable Services'!$F$4=$D75,1,0)*IF('Shoppable Services'!$E$4=$C75,1,0)*IF('Shoppable Services'!$D$4=$B75,1,0)*IF('Shoppable Services'!$C$4=$A75,1,0)*IF('Shoppable Services'!$B$4=AX$52,AX24,0)</f>
        <v>0</v>
      </c>
      <c r="AY75" s="4">
        <f>IF('Shoppable Services'!$F$4=$D75,1,0)*IF('Shoppable Services'!$E$4=$C75,1,0)*IF('Shoppable Services'!$D$4=$B75,1,0)*IF('Shoppable Services'!$C$4=$A75,1,0)*IF('Shoppable Services'!$B$4=AY$52,AY24,0)</f>
        <v>0</v>
      </c>
      <c r="AZ75" s="4">
        <f>IF('Shoppable Services'!$F$4=$D75,1,0)*IF('Shoppable Services'!$E$4=$C75,1,0)*IF('Shoppable Services'!$D$4=$B75,1,0)*IF('Shoppable Services'!$C$4=$A75,1,0)*IF('Shoppable Services'!$B$4=AZ$52,AZ24,0)</f>
        <v>0</v>
      </c>
      <c r="BA75" s="4">
        <f>IF('Shoppable Services'!$F$4=$D75,1,0)*IF('Shoppable Services'!$E$4=$C75,1,0)*IF('Shoppable Services'!$D$4=$B75,1,0)*IF('Shoppable Services'!$C$4=$A75,1,0)*IF('Shoppable Services'!$B$4=BA$52,BA24,0)</f>
        <v>0</v>
      </c>
      <c r="BB75" s="4">
        <f>IF('Shoppable Services'!$F$4=$D75,1,0)*IF('Shoppable Services'!$E$4=$C75,1,0)*IF('Shoppable Services'!$D$4=$B75,1,0)*IF('Shoppable Services'!$C$4=$A75,1,0)*IF('Shoppable Services'!$B$4=BB$52,BB24,0)</f>
        <v>0</v>
      </c>
      <c r="BC75" s="4">
        <f>IF('Shoppable Services'!$F$4=$D75,1,0)*IF('Shoppable Services'!$E$4=$C75,1,0)*IF('Shoppable Services'!$D$4=$B75,1,0)*IF('Shoppable Services'!$C$4=$A75,1,0)*IF('Shoppable Services'!$B$4=BC$52,BC24,0)</f>
        <v>0</v>
      </c>
      <c r="BD75" s="4">
        <f>IF('Shoppable Services'!$F$4=$D75,1,0)*IF('Shoppable Services'!$E$4=$C75,1,0)*IF('Shoppable Services'!$D$4=$B75,1,0)*IF('Shoppable Services'!$C$4=$A75,1,0)*IF('Shoppable Services'!$B$4=BD$52,BD24,0)</f>
        <v>0</v>
      </c>
      <c r="BE75" s="4">
        <f>IF('Shoppable Services'!$F$4=$D75,1,0)*IF('Shoppable Services'!$E$4=$C75,1,0)*IF('Shoppable Services'!$D$4=$B75,1,0)*IF('Shoppable Services'!$C$4=$A75,1,0)*IF('Shoppable Services'!$B$4=BE$52,BE24,0)</f>
        <v>0</v>
      </c>
      <c r="BF75" s="4">
        <f>IF('Shoppable Services'!$F$4=$D75,1,0)*IF('Shoppable Services'!$E$4=$C75,1,0)*IF('Shoppable Services'!$D$4=$B75,1,0)*IF('Shoppable Services'!$C$4=$A75,1,0)*IF('Shoppable Services'!$B$4=BF$52,BF24,0)</f>
        <v>0</v>
      </c>
      <c r="BG75" s="4">
        <f>IF('Shoppable Services'!$F$4=$D75,1,0)*IF('Shoppable Services'!$E$4=$C75,1,0)*IF('Shoppable Services'!$D$4=$B75,1,0)*IF('Shoppable Services'!$C$4=$A75,1,0)*IF('Shoppable Services'!$B$4=BG$52,BG24,0)</f>
        <v>0</v>
      </c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>
      <c r="A76" t="s">
        <v>29</v>
      </c>
      <c r="B76" t="s">
        <v>75</v>
      </c>
      <c r="C76" t="s">
        <v>68</v>
      </c>
      <c r="D76" t="s">
        <v>12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>
        <f>IF('Shoppable Services'!$F$4=$D76,1,0)*IF('Shoppable Services'!$E$4=$C76,1,0)*IF('Shoppable Services'!$D$4=$B76,1,0)*IF('Shoppable Services'!$C$4=$A76,1,0)*IF('Shoppable Services'!$B$4=AQ$52,AQ25,0)</f>
        <v>0</v>
      </c>
      <c r="AR76" s="4">
        <f>IF('Shoppable Services'!$F$4=$D76,1,0)*IF('Shoppable Services'!$E$4=$C76,1,0)*IF('Shoppable Services'!$D$4=$B76,1,0)*IF('Shoppable Services'!$C$4=$A76,1,0)*IF('Shoppable Services'!$B$4=AR$52,AR25,0)</f>
        <v>0</v>
      </c>
      <c r="AS76" s="4">
        <f>IF('Shoppable Services'!$F$4=$D76,1,0)*IF('Shoppable Services'!$E$4=$C76,1,0)*IF('Shoppable Services'!$D$4=$B76,1,0)*IF('Shoppable Services'!$C$4=$A76,1,0)*IF('Shoppable Services'!$B$4=AS$52,AS25,0)</f>
        <v>0</v>
      </c>
      <c r="AT76" s="4">
        <f>IF('Shoppable Services'!$F$4=$D76,1,0)*IF('Shoppable Services'!$E$4=$C76,1,0)*IF('Shoppable Services'!$D$4=$B76,1,0)*IF('Shoppable Services'!$C$4=$A76,1,0)*IF('Shoppable Services'!$B$4=AT$52,AT25,0)</f>
        <v>0</v>
      </c>
      <c r="AU76" s="4">
        <f>IF('Shoppable Services'!$F$4=$D76,1,0)*IF('Shoppable Services'!$E$4=$C76,1,0)*IF('Shoppable Services'!$D$4=$B76,1,0)*IF('Shoppable Services'!$C$4=$A76,1,0)*IF('Shoppable Services'!$B$4=AU$52,AU25,0)</f>
        <v>0</v>
      </c>
      <c r="AV76" s="4">
        <f>IF('Shoppable Services'!$F$4=$D76,1,0)*IF('Shoppable Services'!$E$4=$C76,1,0)*IF('Shoppable Services'!$D$4=$B76,1,0)*IF('Shoppable Services'!$C$4=$A76,1,0)*IF('Shoppable Services'!$B$4=AV$52,AV25,0)</f>
        <v>0</v>
      </c>
      <c r="AW76" s="4">
        <f>IF('Shoppable Services'!$F$4=$D76,1,0)*IF('Shoppable Services'!$E$4=$C76,1,0)*IF('Shoppable Services'!$D$4=$B76,1,0)*IF('Shoppable Services'!$C$4=$A76,1,0)*IF('Shoppable Services'!$B$4=AW$52,AW25,0)</f>
        <v>0</v>
      </c>
      <c r="AX76" s="4">
        <f>IF('Shoppable Services'!$F$4=$D76,1,0)*IF('Shoppable Services'!$E$4=$C76,1,0)*IF('Shoppable Services'!$D$4=$B76,1,0)*IF('Shoppable Services'!$C$4=$A76,1,0)*IF('Shoppable Services'!$B$4=AX$52,AX25,0)</f>
        <v>0</v>
      </c>
      <c r="AY76" s="4">
        <f>IF('Shoppable Services'!$F$4=$D76,1,0)*IF('Shoppable Services'!$E$4=$C76,1,0)*IF('Shoppable Services'!$D$4=$B76,1,0)*IF('Shoppable Services'!$C$4=$A76,1,0)*IF('Shoppable Services'!$B$4=AY$52,AY25,0)</f>
        <v>0</v>
      </c>
      <c r="AZ76" s="4">
        <f>IF('Shoppable Services'!$F$4=$D76,1,0)*IF('Shoppable Services'!$E$4=$C76,1,0)*IF('Shoppable Services'!$D$4=$B76,1,0)*IF('Shoppable Services'!$C$4=$A76,1,0)*IF('Shoppable Services'!$B$4=AZ$52,AZ25,0)</f>
        <v>0</v>
      </c>
      <c r="BA76" s="4">
        <f>IF('Shoppable Services'!$F$4=$D76,1,0)*IF('Shoppable Services'!$E$4=$C76,1,0)*IF('Shoppable Services'!$D$4=$B76,1,0)*IF('Shoppable Services'!$C$4=$A76,1,0)*IF('Shoppable Services'!$B$4=BA$52,BA25,0)</f>
        <v>0</v>
      </c>
      <c r="BB76" s="4">
        <f>IF('Shoppable Services'!$F$4=$D76,1,0)*IF('Shoppable Services'!$E$4=$C76,1,0)*IF('Shoppable Services'!$D$4=$B76,1,0)*IF('Shoppable Services'!$C$4=$A76,1,0)*IF('Shoppable Services'!$B$4=BB$52,BB25,0)</f>
        <v>0</v>
      </c>
      <c r="BC76" s="4">
        <f>IF('Shoppable Services'!$F$4=$D76,1,0)*IF('Shoppable Services'!$E$4=$C76,1,0)*IF('Shoppable Services'!$D$4=$B76,1,0)*IF('Shoppable Services'!$C$4=$A76,1,0)*IF('Shoppable Services'!$B$4=BC$52,BC25,0)</f>
        <v>0</v>
      </c>
      <c r="BD76" s="4">
        <f>IF('Shoppable Services'!$F$4=$D76,1,0)*IF('Shoppable Services'!$E$4=$C76,1,0)*IF('Shoppable Services'!$D$4=$B76,1,0)*IF('Shoppable Services'!$C$4=$A76,1,0)*IF('Shoppable Services'!$B$4=BD$52,BD25,0)</f>
        <v>0</v>
      </c>
      <c r="BE76" s="4">
        <f>IF('Shoppable Services'!$F$4=$D76,1,0)*IF('Shoppable Services'!$E$4=$C76,1,0)*IF('Shoppable Services'!$D$4=$B76,1,0)*IF('Shoppable Services'!$C$4=$A76,1,0)*IF('Shoppable Services'!$B$4=BE$52,BE25,0)</f>
        <v>0</v>
      </c>
      <c r="BF76" s="4">
        <f>IF('Shoppable Services'!$F$4=$D76,1,0)*IF('Shoppable Services'!$E$4=$C76,1,0)*IF('Shoppable Services'!$D$4=$B76,1,0)*IF('Shoppable Services'!$C$4=$A76,1,0)*IF('Shoppable Services'!$B$4=BF$52,BF25,0)</f>
        <v>0</v>
      </c>
      <c r="BG76" s="4">
        <f>IF('Shoppable Services'!$F$4=$D76,1,0)*IF('Shoppable Services'!$E$4=$C76,1,0)*IF('Shoppable Services'!$D$4=$B76,1,0)*IF('Shoppable Services'!$C$4=$A76,1,0)*IF('Shoppable Services'!$B$4=BG$52,BG25,0)</f>
        <v>0</v>
      </c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>
      <c r="A77" t="s">
        <v>31</v>
      </c>
      <c r="B77" t="s">
        <v>32</v>
      </c>
      <c r="C77" t="s">
        <v>11</v>
      </c>
      <c r="D77" t="s">
        <v>69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>
        <f>IF('Shoppable Services'!$F$4=$D77,1,0)*IF('Shoppable Services'!$E$4=$C77,1,0)*IF('Shoppable Services'!$D$4=$B77,1,0)*IF('Shoppable Services'!$C$4=$A77,1,0)*IF('Shoppable Services'!$B$4=AQ$52,AQ26,0)</f>
        <v>0</v>
      </c>
      <c r="AR77" s="4">
        <f>IF('Shoppable Services'!$F$4=$D77,1,0)*IF('Shoppable Services'!$E$4=$C77,1,0)*IF('Shoppable Services'!$D$4=$B77,1,0)*IF('Shoppable Services'!$C$4=$A77,1,0)*IF('Shoppable Services'!$B$4=AR$52,AR26,0)</f>
        <v>0</v>
      </c>
      <c r="AS77" s="4">
        <f>IF('Shoppable Services'!$F$4=$D77,1,0)*IF('Shoppable Services'!$E$4=$C77,1,0)*IF('Shoppable Services'!$D$4=$B77,1,0)*IF('Shoppable Services'!$C$4=$A77,1,0)*IF('Shoppable Services'!$B$4=AS$52,AS26,0)</f>
        <v>0</v>
      </c>
      <c r="AT77" s="4">
        <f>IF('Shoppable Services'!$F$4=$D77,1,0)*IF('Shoppable Services'!$E$4=$C77,1,0)*IF('Shoppable Services'!$D$4=$B77,1,0)*IF('Shoppable Services'!$C$4=$A77,1,0)*IF('Shoppable Services'!$B$4=AT$52,AT26,0)</f>
        <v>0</v>
      </c>
      <c r="AU77" s="4">
        <f>IF('Shoppable Services'!$F$4=$D77,1,0)*IF('Shoppable Services'!$E$4=$C77,1,0)*IF('Shoppable Services'!$D$4=$B77,1,0)*IF('Shoppable Services'!$C$4=$A77,1,0)*IF('Shoppable Services'!$B$4=AU$52,AU26,0)</f>
        <v>0</v>
      </c>
      <c r="AV77" s="4">
        <f>IF('Shoppable Services'!$F$4=$D77,1,0)*IF('Shoppable Services'!$E$4=$C77,1,0)*IF('Shoppable Services'!$D$4=$B77,1,0)*IF('Shoppable Services'!$C$4=$A77,1,0)*IF('Shoppable Services'!$B$4=AV$52,AV26,0)</f>
        <v>0</v>
      </c>
      <c r="AW77" s="4">
        <f>IF('Shoppable Services'!$F$4=$D77,1,0)*IF('Shoppable Services'!$E$4=$C77,1,0)*IF('Shoppable Services'!$D$4=$B77,1,0)*IF('Shoppable Services'!$C$4=$A77,1,0)*IF('Shoppable Services'!$B$4=AW$52,AW26,0)</f>
        <v>0</v>
      </c>
      <c r="AX77" s="4">
        <f>IF('Shoppable Services'!$F$4=$D77,1,0)*IF('Shoppable Services'!$E$4=$C77,1,0)*IF('Shoppable Services'!$D$4=$B77,1,0)*IF('Shoppable Services'!$C$4=$A77,1,0)*IF('Shoppable Services'!$B$4=AX$52,AX26,0)</f>
        <v>0</v>
      </c>
      <c r="AY77" s="4">
        <f>IF('Shoppable Services'!$F$4=$D77,1,0)*IF('Shoppable Services'!$E$4=$C77,1,0)*IF('Shoppable Services'!$D$4=$B77,1,0)*IF('Shoppable Services'!$C$4=$A77,1,0)*IF('Shoppable Services'!$B$4=AY$52,AY26,0)</f>
        <v>0</v>
      </c>
      <c r="AZ77" s="4">
        <f>IF('Shoppable Services'!$F$4=$D77,1,0)*IF('Shoppable Services'!$E$4=$C77,1,0)*IF('Shoppable Services'!$D$4=$B77,1,0)*IF('Shoppable Services'!$C$4=$A77,1,0)*IF('Shoppable Services'!$B$4=AZ$52,AZ26,0)</f>
        <v>0</v>
      </c>
      <c r="BA77" s="4">
        <f>IF('Shoppable Services'!$F$4=$D77,1,0)*IF('Shoppable Services'!$E$4=$C77,1,0)*IF('Shoppable Services'!$D$4=$B77,1,0)*IF('Shoppable Services'!$C$4=$A77,1,0)*IF('Shoppable Services'!$B$4=BA$52,BA26,0)</f>
        <v>0</v>
      </c>
      <c r="BB77" s="4">
        <f>IF('Shoppable Services'!$F$4=$D77,1,0)*IF('Shoppable Services'!$E$4=$C77,1,0)*IF('Shoppable Services'!$D$4=$B77,1,0)*IF('Shoppable Services'!$C$4=$A77,1,0)*IF('Shoppable Services'!$B$4=BB$52,BB26,0)</f>
        <v>0</v>
      </c>
      <c r="BC77" s="4">
        <f>IF('Shoppable Services'!$F$4=$D77,1,0)*IF('Shoppable Services'!$E$4=$C77,1,0)*IF('Shoppable Services'!$D$4=$B77,1,0)*IF('Shoppable Services'!$C$4=$A77,1,0)*IF('Shoppable Services'!$B$4=BC$52,BC26,0)</f>
        <v>0</v>
      </c>
      <c r="BD77" s="4">
        <f>IF('Shoppable Services'!$F$4=$D77,1,0)*IF('Shoppable Services'!$E$4=$C77,1,0)*IF('Shoppable Services'!$D$4=$B77,1,0)*IF('Shoppable Services'!$C$4=$A77,1,0)*IF('Shoppable Services'!$B$4=BD$52,BD26,0)</f>
        <v>0</v>
      </c>
      <c r="BE77" s="4">
        <f>IF('Shoppable Services'!$F$4=$D77,1,0)*IF('Shoppable Services'!$E$4=$C77,1,0)*IF('Shoppable Services'!$D$4=$B77,1,0)*IF('Shoppable Services'!$C$4=$A77,1,0)*IF('Shoppable Services'!$B$4=BE$52,BE26,0)</f>
        <v>0</v>
      </c>
      <c r="BF77" s="4">
        <f>IF('Shoppable Services'!$F$4=$D77,1,0)*IF('Shoppable Services'!$E$4=$C77,1,0)*IF('Shoppable Services'!$D$4=$B77,1,0)*IF('Shoppable Services'!$C$4=$A77,1,0)*IF('Shoppable Services'!$B$4=BF$52,BF26,0)</f>
        <v>0</v>
      </c>
      <c r="BG77" s="4">
        <f>IF('Shoppable Services'!$F$4=$D77,1,0)*IF('Shoppable Services'!$E$4=$C77,1,0)*IF('Shoppable Services'!$D$4=$B77,1,0)*IF('Shoppable Services'!$C$4=$A77,1,0)*IF('Shoppable Services'!$B$4=BG$52,BG26,0)</f>
        <v>0</v>
      </c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1:72">
      <c r="A78" t="s">
        <v>31</v>
      </c>
      <c r="B78" t="s">
        <v>32</v>
      </c>
      <c r="C78" t="s">
        <v>11</v>
      </c>
      <c r="D78" t="s">
        <v>10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>
        <f>IF('Shoppable Services'!$F$4=$D78,1,0)*IF('Shoppable Services'!$E$4=$C78,1,0)*IF('Shoppable Services'!$D$4=$B78,1,0)*IF('Shoppable Services'!$C$4=$A78,1,0)*IF('Shoppable Services'!$B$4=AQ$52,AQ27,0)</f>
        <v>0</v>
      </c>
      <c r="AR78" s="4">
        <f>IF('Shoppable Services'!$F$4=$D78,1,0)*IF('Shoppable Services'!$E$4=$C78,1,0)*IF('Shoppable Services'!$D$4=$B78,1,0)*IF('Shoppable Services'!$C$4=$A78,1,0)*IF('Shoppable Services'!$B$4=AR$52,AR27,0)</f>
        <v>0</v>
      </c>
      <c r="AS78" s="4">
        <f>IF('Shoppable Services'!$F$4=$D78,1,0)*IF('Shoppable Services'!$E$4=$C78,1,0)*IF('Shoppable Services'!$D$4=$B78,1,0)*IF('Shoppable Services'!$C$4=$A78,1,0)*IF('Shoppable Services'!$B$4=AS$52,AS27,0)</f>
        <v>0</v>
      </c>
      <c r="AT78" s="4">
        <f>IF('Shoppable Services'!$F$4=$D78,1,0)*IF('Shoppable Services'!$E$4=$C78,1,0)*IF('Shoppable Services'!$D$4=$B78,1,0)*IF('Shoppable Services'!$C$4=$A78,1,0)*IF('Shoppable Services'!$B$4=AT$52,AT27,0)</f>
        <v>0</v>
      </c>
      <c r="AU78" s="4">
        <f>IF('Shoppable Services'!$F$4=$D78,1,0)*IF('Shoppable Services'!$E$4=$C78,1,0)*IF('Shoppable Services'!$D$4=$B78,1,0)*IF('Shoppable Services'!$C$4=$A78,1,0)*IF('Shoppable Services'!$B$4=AU$52,AU27,0)</f>
        <v>0</v>
      </c>
      <c r="AV78" s="4">
        <f>IF('Shoppable Services'!$F$4=$D78,1,0)*IF('Shoppable Services'!$E$4=$C78,1,0)*IF('Shoppable Services'!$D$4=$B78,1,0)*IF('Shoppable Services'!$C$4=$A78,1,0)*IF('Shoppable Services'!$B$4=AV$52,AV27,0)</f>
        <v>0</v>
      </c>
      <c r="AW78" s="4">
        <f>IF('Shoppable Services'!$F$4=$D78,1,0)*IF('Shoppable Services'!$E$4=$C78,1,0)*IF('Shoppable Services'!$D$4=$B78,1,0)*IF('Shoppable Services'!$C$4=$A78,1,0)*IF('Shoppable Services'!$B$4=AW$52,AW27,0)</f>
        <v>0</v>
      </c>
      <c r="AX78" s="4">
        <f>IF('Shoppable Services'!$F$4=$D78,1,0)*IF('Shoppable Services'!$E$4=$C78,1,0)*IF('Shoppable Services'!$D$4=$B78,1,0)*IF('Shoppable Services'!$C$4=$A78,1,0)*IF('Shoppable Services'!$B$4=AX$52,AX27,0)</f>
        <v>0</v>
      </c>
      <c r="AY78" s="4">
        <f>IF('Shoppable Services'!$F$4=$D78,1,0)*IF('Shoppable Services'!$E$4=$C78,1,0)*IF('Shoppable Services'!$D$4=$B78,1,0)*IF('Shoppable Services'!$C$4=$A78,1,0)*IF('Shoppable Services'!$B$4=AY$52,AY27,0)</f>
        <v>0</v>
      </c>
      <c r="AZ78" s="4">
        <f>IF('Shoppable Services'!$F$4=$D78,1,0)*IF('Shoppable Services'!$E$4=$C78,1,0)*IF('Shoppable Services'!$D$4=$B78,1,0)*IF('Shoppable Services'!$C$4=$A78,1,0)*IF('Shoppable Services'!$B$4=AZ$52,AZ27,0)</f>
        <v>0</v>
      </c>
      <c r="BA78" s="4">
        <f>IF('Shoppable Services'!$F$4=$D78,1,0)*IF('Shoppable Services'!$E$4=$C78,1,0)*IF('Shoppable Services'!$D$4=$B78,1,0)*IF('Shoppable Services'!$C$4=$A78,1,0)*IF('Shoppable Services'!$B$4=BA$52,BA27,0)</f>
        <v>0</v>
      </c>
      <c r="BB78" s="4">
        <f>IF('Shoppable Services'!$F$4=$D78,1,0)*IF('Shoppable Services'!$E$4=$C78,1,0)*IF('Shoppable Services'!$D$4=$B78,1,0)*IF('Shoppable Services'!$C$4=$A78,1,0)*IF('Shoppable Services'!$B$4=BB$52,BB27,0)</f>
        <v>0</v>
      </c>
      <c r="BC78" s="4">
        <f>IF('Shoppable Services'!$F$4=$D78,1,0)*IF('Shoppable Services'!$E$4=$C78,1,0)*IF('Shoppable Services'!$D$4=$B78,1,0)*IF('Shoppable Services'!$C$4=$A78,1,0)*IF('Shoppable Services'!$B$4=BC$52,BC27,0)</f>
        <v>0</v>
      </c>
      <c r="BD78" s="4">
        <f>IF('Shoppable Services'!$F$4=$D78,1,0)*IF('Shoppable Services'!$E$4=$C78,1,0)*IF('Shoppable Services'!$D$4=$B78,1,0)*IF('Shoppable Services'!$C$4=$A78,1,0)*IF('Shoppable Services'!$B$4=BD$52,BD27,0)</f>
        <v>0</v>
      </c>
      <c r="BE78" s="4">
        <f>IF('Shoppable Services'!$F$4=$D78,1,0)*IF('Shoppable Services'!$E$4=$C78,1,0)*IF('Shoppable Services'!$D$4=$B78,1,0)*IF('Shoppable Services'!$C$4=$A78,1,0)*IF('Shoppable Services'!$B$4=BE$52,BE27,0)</f>
        <v>0</v>
      </c>
      <c r="BF78" s="4">
        <f>IF('Shoppable Services'!$F$4=$D78,1,0)*IF('Shoppable Services'!$E$4=$C78,1,0)*IF('Shoppable Services'!$D$4=$B78,1,0)*IF('Shoppable Services'!$C$4=$A78,1,0)*IF('Shoppable Services'!$B$4=BF$52,BF27,0)</f>
        <v>0</v>
      </c>
      <c r="BG78" s="4">
        <f>IF('Shoppable Services'!$F$4=$D78,1,0)*IF('Shoppable Services'!$E$4=$C78,1,0)*IF('Shoppable Services'!$D$4=$B78,1,0)*IF('Shoppable Services'!$C$4=$A78,1,0)*IF('Shoppable Services'!$B$4=BG$52,BG27,0)</f>
        <v>0</v>
      </c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>
      <c r="A79" t="s">
        <v>31</v>
      </c>
      <c r="B79" t="s">
        <v>32</v>
      </c>
      <c r="C79" t="s">
        <v>28</v>
      </c>
      <c r="D79" t="s">
        <v>69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  <c r="AQ79" s="4">
        <f>IF('Shoppable Services'!$F$4=$D79,1,0)*IF('Shoppable Services'!$E$4=$C79,1,0)*IF('Shoppable Services'!$D$4=$B79,1,0)*IF('Shoppable Services'!$C$4=$A79,1,0)*IF('Shoppable Services'!$B$4=AQ$52,AQ28,0)</f>
        <v>0</v>
      </c>
      <c r="AR79" s="4">
        <f>IF('Shoppable Services'!$F$4=$D79,1,0)*IF('Shoppable Services'!$E$4=$C79,1,0)*IF('Shoppable Services'!$D$4=$B79,1,0)*IF('Shoppable Services'!$C$4=$A79,1,0)*IF('Shoppable Services'!$B$4=AR$52,AR28,0)</f>
        <v>0</v>
      </c>
      <c r="AS79" s="4">
        <f>IF('Shoppable Services'!$F$4=$D79,1,0)*IF('Shoppable Services'!$E$4=$C79,1,0)*IF('Shoppable Services'!$D$4=$B79,1,0)*IF('Shoppable Services'!$C$4=$A79,1,0)*IF('Shoppable Services'!$B$4=AS$52,AS28,0)</f>
        <v>0</v>
      </c>
      <c r="AT79" s="4">
        <f>IF('Shoppable Services'!$F$4=$D79,1,0)*IF('Shoppable Services'!$E$4=$C79,1,0)*IF('Shoppable Services'!$D$4=$B79,1,0)*IF('Shoppable Services'!$C$4=$A79,1,0)*IF('Shoppable Services'!$B$4=AT$52,AT28,0)</f>
        <v>0</v>
      </c>
      <c r="AU79" s="4">
        <f>IF('Shoppable Services'!$F$4=$D79,1,0)*IF('Shoppable Services'!$E$4=$C79,1,0)*IF('Shoppable Services'!$D$4=$B79,1,0)*IF('Shoppable Services'!$C$4=$A79,1,0)*IF('Shoppable Services'!$B$4=AU$52,AU28,0)</f>
        <v>0</v>
      </c>
      <c r="AV79" s="4">
        <f>IF('Shoppable Services'!$F$4=$D79,1,0)*IF('Shoppable Services'!$E$4=$C79,1,0)*IF('Shoppable Services'!$D$4=$B79,1,0)*IF('Shoppable Services'!$C$4=$A79,1,0)*IF('Shoppable Services'!$B$4=AV$52,AV28,0)</f>
        <v>0</v>
      </c>
      <c r="AW79" s="4">
        <f>IF('Shoppable Services'!$F$4=$D79,1,0)*IF('Shoppable Services'!$E$4=$C79,1,0)*IF('Shoppable Services'!$D$4=$B79,1,0)*IF('Shoppable Services'!$C$4=$A79,1,0)*IF('Shoppable Services'!$B$4=AW$52,AW28,0)</f>
        <v>0</v>
      </c>
      <c r="AX79" s="4">
        <f>IF('Shoppable Services'!$F$4=$D79,1,0)*IF('Shoppable Services'!$E$4=$C79,1,0)*IF('Shoppable Services'!$D$4=$B79,1,0)*IF('Shoppable Services'!$C$4=$A79,1,0)*IF('Shoppable Services'!$B$4=AX$52,AX28,0)</f>
        <v>0</v>
      </c>
      <c r="AY79" s="4">
        <f>IF('Shoppable Services'!$F$4=$D79,1,0)*IF('Shoppable Services'!$E$4=$C79,1,0)*IF('Shoppable Services'!$D$4=$B79,1,0)*IF('Shoppable Services'!$C$4=$A79,1,0)*IF('Shoppable Services'!$B$4=AY$52,AY28,0)</f>
        <v>0</v>
      </c>
      <c r="AZ79" s="4">
        <f>IF('Shoppable Services'!$F$4=$D79,1,0)*IF('Shoppable Services'!$E$4=$C79,1,0)*IF('Shoppable Services'!$D$4=$B79,1,0)*IF('Shoppable Services'!$C$4=$A79,1,0)*IF('Shoppable Services'!$B$4=AZ$52,AZ28,0)</f>
        <v>0</v>
      </c>
      <c r="BA79" s="4">
        <f>IF('Shoppable Services'!$F$4=$D79,1,0)*IF('Shoppable Services'!$E$4=$C79,1,0)*IF('Shoppable Services'!$D$4=$B79,1,0)*IF('Shoppable Services'!$C$4=$A79,1,0)*IF('Shoppable Services'!$B$4=BA$52,BA28,0)</f>
        <v>0</v>
      </c>
      <c r="BB79" s="4">
        <f>IF('Shoppable Services'!$F$4=$D79,1,0)*IF('Shoppable Services'!$E$4=$C79,1,0)*IF('Shoppable Services'!$D$4=$B79,1,0)*IF('Shoppable Services'!$C$4=$A79,1,0)*IF('Shoppable Services'!$B$4=BB$52,BB28,0)</f>
        <v>0</v>
      </c>
      <c r="BC79" s="4">
        <f>IF('Shoppable Services'!$F$4=$D79,1,0)*IF('Shoppable Services'!$E$4=$C79,1,0)*IF('Shoppable Services'!$D$4=$B79,1,0)*IF('Shoppable Services'!$C$4=$A79,1,0)*IF('Shoppable Services'!$B$4=BC$52,BC28,0)</f>
        <v>0</v>
      </c>
      <c r="BD79" s="4">
        <f>IF('Shoppable Services'!$F$4=$D79,1,0)*IF('Shoppable Services'!$E$4=$C79,1,0)*IF('Shoppable Services'!$D$4=$B79,1,0)*IF('Shoppable Services'!$C$4=$A79,1,0)*IF('Shoppable Services'!$B$4=BD$52,BD28,0)</f>
        <v>0</v>
      </c>
      <c r="BE79" s="4">
        <f>IF('Shoppable Services'!$F$4=$D79,1,0)*IF('Shoppable Services'!$E$4=$C79,1,0)*IF('Shoppable Services'!$D$4=$B79,1,0)*IF('Shoppable Services'!$C$4=$A79,1,0)*IF('Shoppable Services'!$B$4=BE$52,BE28,0)</f>
        <v>0</v>
      </c>
      <c r="BF79" s="4">
        <f>IF('Shoppable Services'!$F$4=$D79,1,0)*IF('Shoppable Services'!$E$4=$C79,1,0)*IF('Shoppable Services'!$D$4=$B79,1,0)*IF('Shoppable Services'!$C$4=$A79,1,0)*IF('Shoppable Services'!$B$4=BF$52,BF28,0)</f>
        <v>0</v>
      </c>
      <c r="BG79" s="4">
        <f>IF('Shoppable Services'!$F$4=$D79,1,0)*IF('Shoppable Services'!$E$4=$C79,1,0)*IF('Shoppable Services'!$D$4=$B79,1,0)*IF('Shoppable Services'!$C$4=$A79,1,0)*IF('Shoppable Services'!$B$4=BG$52,BG28,0)</f>
        <v>0</v>
      </c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>
      <c r="A80" t="s">
        <v>31</v>
      </c>
      <c r="B80" t="s">
        <v>32</v>
      </c>
      <c r="C80" t="s">
        <v>28</v>
      </c>
      <c r="D80" t="s">
        <v>10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  <c r="AQ80" s="4">
        <f>IF('Shoppable Services'!$F$4=$D80,1,0)*IF('Shoppable Services'!$E$4=$C80,1,0)*IF('Shoppable Services'!$D$4=$B80,1,0)*IF('Shoppable Services'!$C$4=$A80,1,0)*IF('Shoppable Services'!$B$4=AQ$52,AQ29,0)</f>
        <v>0</v>
      </c>
      <c r="AR80" s="4">
        <f>IF('Shoppable Services'!$F$4=$D80,1,0)*IF('Shoppable Services'!$E$4=$C80,1,0)*IF('Shoppable Services'!$D$4=$B80,1,0)*IF('Shoppable Services'!$C$4=$A80,1,0)*IF('Shoppable Services'!$B$4=AR$52,AR29,0)</f>
        <v>0</v>
      </c>
      <c r="AS80" s="4">
        <f>IF('Shoppable Services'!$F$4=$D80,1,0)*IF('Shoppable Services'!$E$4=$C80,1,0)*IF('Shoppable Services'!$D$4=$B80,1,0)*IF('Shoppable Services'!$C$4=$A80,1,0)*IF('Shoppable Services'!$B$4=AS$52,AS29,0)</f>
        <v>0</v>
      </c>
      <c r="AT80" s="4">
        <f>IF('Shoppable Services'!$F$4=$D80,1,0)*IF('Shoppable Services'!$E$4=$C80,1,0)*IF('Shoppable Services'!$D$4=$B80,1,0)*IF('Shoppable Services'!$C$4=$A80,1,0)*IF('Shoppable Services'!$B$4=AT$52,AT29,0)</f>
        <v>0</v>
      </c>
      <c r="AU80" s="4">
        <f>IF('Shoppable Services'!$F$4=$D80,1,0)*IF('Shoppable Services'!$E$4=$C80,1,0)*IF('Shoppable Services'!$D$4=$B80,1,0)*IF('Shoppable Services'!$C$4=$A80,1,0)*IF('Shoppable Services'!$B$4=AU$52,AU29,0)</f>
        <v>0</v>
      </c>
      <c r="AV80" s="4">
        <f>IF('Shoppable Services'!$F$4=$D80,1,0)*IF('Shoppable Services'!$E$4=$C80,1,0)*IF('Shoppable Services'!$D$4=$B80,1,0)*IF('Shoppable Services'!$C$4=$A80,1,0)*IF('Shoppable Services'!$B$4=AV$52,AV29,0)</f>
        <v>0</v>
      </c>
      <c r="AW80" s="4">
        <f>IF('Shoppable Services'!$F$4=$D80,1,0)*IF('Shoppable Services'!$E$4=$C80,1,0)*IF('Shoppable Services'!$D$4=$B80,1,0)*IF('Shoppable Services'!$C$4=$A80,1,0)*IF('Shoppable Services'!$B$4=AW$52,AW29,0)</f>
        <v>0</v>
      </c>
      <c r="AX80" s="4">
        <f>IF('Shoppable Services'!$F$4=$D80,1,0)*IF('Shoppable Services'!$E$4=$C80,1,0)*IF('Shoppable Services'!$D$4=$B80,1,0)*IF('Shoppable Services'!$C$4=$A80,1,0)*IF('Shoppable Services'!$B$4=AX$52,AX29,0)</f>
        <v>0</v>
      </c>
      <c r="AY80" s="4">
        <f>IF('Shoppable Services'!$F$4=$D80,1,0)*IF('Shoppable Services'!$E$4=$C80,1,0)*IF('Shoppable Services'!$D$4=$B80,1,0)*IF('Shoppable Services'!$C$4=$A80,1,0)*IF('Shoppable Services'!$B$4=AY$52,AY29,0)</f>
        <v>0</v>
      </c>
      <c r="AZ80" s="4">
        <f>IF('Shoppable Services'!$F$4=$D80,1,0)*IF('Shoppable Services'!$E$4=$C80,1,0)*IF('Shoppable Services'!$D$4=$B80,1,0)*IF('Shoppable Services'!$C$4=$A80,1,0)*IF('Shoppable Services'!$B$4=AZ$52,AZ29,0)</f>
        <v>0</v>
      </c>
      <c r="BA80" s="4">
        <f>IF('Shoppable Services'!$F$4=$D80,1,0)*IF('Shoppable Services'!$E$4=$C80,1,0)*IF('Shoppable Services'!$D$4=$B80,1,0)*IF('Shoppable Services'!$C$4=$A80,1,0)*IF('Shoppable Services'!$B$4=BA$52,BA29,0)</f>
        <v>0</v>
      </c>
      <c r="BB80" s="4">
        <f>IF('Shoppable Services'!$F$4=$D80,1,0)*IF('Shoppable Services'!$E$4=$C80,1,0)*IF('Shoppable Services'!$D$4=$B80,1,0)*IF('Shoppable Services'!$C$4=$A80,1,0)*IF('Shoppable Services'!$B$4=BB$52,BB29,0)</f>
        <v>0</v>
      </c>
      <c r="BC80" s="4">
        <f>IF('Shoppable Services'!$F$4=$D80,1,0)*IF('Shoppable Services'!$E$4=$C80,1,0)*IF('Shoppable Services'!$D$4=$B80,1,0)*IF('Shoppable Services'!$C$4=$A80,1,0)*IF('Shoppable Services'!$B$4=BC$52,BC29,0)</f>
        <v>0</v>
      </c>
      <c r="BD80" s="4">
        <f>IF('Shoppable Services'!$F$4=$D80,1,0)*IF('Shoppable Services'!$E$4=$C80,1,0)*IF('Shoppable Services'!$D$4=$B80,1,0)*IF('Shoppable Services'!$C$4=$A80,1,0)*IF('Shoppable Services'!$B$4=BD$52,BD29,0)</f>
        <v>0</v>
      </c>
      <c r="BE80" s="4">
        <f>IF('Shoppable Services'!$F$4=$D80,1,0)*IF('Shoppable Services'!$E$4=$C80,1,0)*IF('Shoppable Services'!$D$4=$B80,1,0)*IF('Shoppable Services'!$C$4=$A80,1,0)*IF('Shoppable Services'!$B$4=BE$52,BE29,0)</f>
        <v>0</v>
      </c>
      <c r="BF80" s="4">
        <f>IF('Shoppable Services'!$F$4=$D80,1,0)*IF('Shoppable Services'!$E$4=$C80,1,0)*IF('Shoppable Services'!$D$4=$B80,1,0)*IF('Shoppable Services'!$C$4=$A80,1,0)*IF('Shoppable Services'!$B$4=BF$52,BF29,0)</f>
        <v>0</v>
      </c>
      <c r="BG80" s="4">
        <f>IF('Shoppable Services'!$F$4=$D80,1,0)*IF('Shoppable Services'!$E$4=$C80,1,0)*IF('Shoppable Services'!$D$4=$B80,1,0)*IF('Shoppable Services'!$C$4=$A80,1,0)*IF('Shoppable Services'!$B$4=BG$52,BG29,0)</f>
        <v>0</v>
      </c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5:56">
      <c r="E81" s="4">
        <f>COUNTIF(E53:E80,"&gt;0")</f>
        <v>1</v>
      </c>
      <c r="F81" s="4">
        <f>COUNTIF(F53:F80,"&gt;0")</f>
        <v>1</v>
      </c>
      <c r="G81" s="4">
        <f>COUNTIF(G53:G80,"&gt;0")</f>
        <v>1</v>
      </c>
      <c r="H81" s="4">
        <f>COUNTIF(H53:H80,"&gt;0")</f>
        <v>1</v>
      </c>
      <c r="I81" s="4">
        <f>COUNTIF(I53:I80,"&gt;0")</f>
        <v>1</v>
      </c>
      <c r="J81" s="4">
        <f>COUNTIF(J53:BG80,"&gt;0")</f>
        <v>1</v>
      </c>
      <c r="BD81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" sqref="D1:D5"/>
    </sheetView>
  </sheetViews>
  <sheetFormatPr defaultRowHeight="15"/>
  <cols>
    <col min="2" max="2" width="24" bestFit="1" customWidth="1"/>
    <col min="4" max="4" width="17.5703125" bestFit="1" customWidth="1"/>
  </cols>
  <sheetData>
    <row r="1" spans="1:4">
      <c r="A1" t="s">
        <v>9</v>
      </c>
      <c r="B1" t="s">
        <v>67</v>
      </c>
      <c r="C1" t="s">
        <v>11</v>
      </c>
      <c r="D1" t="s">
        <v>10</v>
      </c>
    </row>
    <row r="2" spans="1:4">
      <c r="A2" t="s">
        <v>29</v>
      </c>
      <c r="B2" t="s">
        <v>73</v>
      </c>
      <c r="C2" t="s">
        <v>68</v>
      </c>
      <c r="D2" t="s">
        <v>69</v>
      </c>
    </row>
    <row r="3" spans="1:4">
      <c r="A3" t="s">
        <v>31</v>
      </c>
      <c r="B3" t="s">
        <v>27</v>
      </c>
      <c r="C3" t="s">
        <v>72</v>
      </c>
      <c r="D3" t="s">
        <v>70</v>
      </c>
    </row>
    <row r="4" spans="1:4">
      <c r="B4" t="s">
        <v>74</v>
      </c>
      <c r="C4" t="s">
        <v>28</v>
      </c>
      <c r="D4" t="s">
        <v>71</v>
      </c>
    </row>
    <row r="5" spans="1:4">
      <c r="B5" t="s">
        <v>30</v>
      </c>
      <c r="D5" t="s">
        <v>12</v>
      </c>
    </row>
    <row r="6" spans="1:4">
      <c r="B6" t="s">
        <v>75</v>
      </c>
    </row>
    <row r="7" spans="1:4">
      <c r="B7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BB24FE-605C-4507-B836-18183270D363}"/>
</file>

<file path=customXml/itemProps2.xml><?xml version="1.0" encoding="utf-8"?>
<ds:datastoreItem xmlns:ds="http://schemas.openxmlformats.org/officeDocument/2006/customXml" ds:itemID="{DE70D9C9-EB21-42B4-AC03-4F7374EA5C25}"/>
</file>

<file path=customXml/itemProps3.xml><?xml version="1.0" encoding="utf-8"?>
<ds:datastoreItem xmlns:ds="http://schemas.openxmlformats.org/officeDocument/2006/customXml" ds:itemID="{D425A518-2A53-4E70-84FC-FCB7C751E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Sheet1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2022-01-24T16:48:59Z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