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96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96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96" i="1" s="1"/>
  <c r="I4" i="6" s="1"/>
  <c r="G53" i="1"/>
  <c r="G96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96" i="1" s="1"/>
  <c r="L4" i="6" s="1"/>
  <c r="T68" i="1"/>
  <c r="S68" i="1"/>
  <c r="R68" i="1"/>
  <c r="Q68" i="1"/>
  <c r="P68" i="1"/>
  <c r="O68" i="1"/>
  <c r="N68" i="1"/>
  <c r="M68" i="1"/>
  <c r="L68" i="1"/>
  <c r="K68" i="1"/>
  <c r="J68" i="1"/>
  <c r="T67" i="1"/>
  <c r="S67" i="1"/>
  <c r="R67" i="1"/>
  <c r="Q67" i="1"/>
  <c r="P67" i="1"/>
  <c r="O67" i="1"/>
  <c r="N67" i="1"/>
  <c r="M67" i="1"/>
  <c r="L67" i="1"/>
  <c r="K67" i="1"/>
  <c r="J67" i="1"/>
  <c r="T66" i="1"/>
  <c r="S66" i="1"/>
  <c r="R66" i="1"/>
  <c r="Q66" i="1"/>
  <c r="P66" i="1"/>
  <c r="O66" i="1"/>
  <c r="N66" i="1"/>
  <c r="M66" i="1"/>
  <c r="L66" i="1"/>
  <c r="K66" i="1"/>
  <c r="J66" i="1"/>
  <c r="T65" i="1"/>
  <c r="S65" i="1"/>
  <c r="R65" i="1"/>
  <c r="Q65" i="1"/>
  <c r="P65" i="1"/>
  <c r="O65" i="1"/>
  <c r="N65" i="1"/>
  <c r="M65" i="1"/>
  <c r="L65" i="1"/>
  <c r="K65" i="1"/>
  <c r="J65" i="1"/>
  <c r="T64" i="1"/>
  <c r="S64" i="1"/>
  <c r="R64" i="1"/>
  <c r="Q64" i="1"/>
  <c r="P64" i="1"/>
  <c r="O64" i="1"/>
  <c r="N64" i="1"/>
  <c r="M64" i="1"/>
  <c r="L64" i="1"/>
  <c r="K64" i="1"/>
  <c r="J64" i="1"/>
  <c r="T63" i="1"/>
  <c r="S63" i="1"/>
  <c r="R63" i="1"/>
  <c r="Q63" i="1"/>
  <c r="P63" i="1"/>
  <c r="O63" i="1"/>
  <c r="N63" i="1"/>
  <c r="M63" i="1"/>
  <c r="L63" i="1"/>
  <c r="K63" i="1"/>
  <c r="J63" i="1"/>
  <c r="T62" i="1"/>
  <c r="S62" i="1"/>
  <c r="R62" i="1"/>
  <c r="Q62" i="1"/>
  <c r="P62" i="1"/>
  <c r="O62" i="1"/>
  <c r="N62" i="1"/>
  <c r="M62" i="1"/>
  <c r="L62" i="1"/>
  <c r="K62" i="1"/>
  <c r="J62" i="1"/>
  <c r="T61" i="1"/>
  <c r="S61" i="1"/>
  <c r="R61" i="1"/>
  <c r="Q61" i="1"/>
  <c r="P61" i="1"/>
  <c r="O61" i="1"/>
  <c r="N61" i="1"/>
  <c r="M61" i="1"/>
  <c r="L61" i="1"/>
  <c r="K61" i="1"/>
  <c r="J61" i="1"/>
  <c r="T60" i="1"/>
  <c r="S60" i="1"/>
  <c r="R60" i="1"/>
  <c r="Q60" i="1"/>
  <c r="P60" i="1"/>
  <c r="O60" i="1"/>
  <c r="N60" i="1"/>
  <c r="M60" i="1"/>
  <c r="L60" i="1"/>
  <c r="K60" i="1"/>
  <c r="J60" i="1"/>
  <c r="T59" i="1"/>
  <c r="S59" i="1"/>
  <c r="R59" i="1"/>
  <c r="Q59" i="1"/>
  <c r="P59" i="1"/>
  <c r="O59" i="1"/>
  <c r="N59" i="1"/>
  <c r="M59" i="1"/>
  <c r="L59" i="1"/>
  <c r="K59" i="1"/>
  <c r="J59" i="1"/>
  <c r="T58" i="1"/>
  <c r="S58" i="1"/>
  <c r="R58" i="1"/>
  <c r="Q58" i="1"/>
  <c r="P58" i="1"/>
  <c r="O58" i="1"/>
  <c r="N58" i="1"/>
  <c r="M58" i="1"/>
  <c r="L58" i="1"/>
  <c r="K58" i="1"/>
  <c r="J58" i="1"/>
  <c r="T57" i="1"/>
  <c r="S57" i="1"/>
  <c r="R57" i="1"/>
  <c r="Q57" i="1"/>
  <c r="P57" i="1"/>
  <c r="O57" i="1"/>
  <c r="N57" i="1"/>
  <c r="M57" i="1"/>
  <c r="L57" i="1"/>
  <c r="K57" i="1"/>
  <c r="J57" i="1"/>
  <c r="T56" i="1"/>
  <c r="S56" i="1"/>
  <c r="R56" i="1"/>
  <c r="Q56" i="1"/>
  <c r="P56" i="1"/>
  <c r="O56" i="1"/>
  <c r="N56" i="1"/>
  <c r="M56" i="1"/>
  <c r="L56" i="1"/>
  <c r="K56" i="1"/>
  <c r="J56" i="1"/>
  <c r="T55" i="1"/>
  <c r="S55" i="1"/>
  <c r="R55" i="1"/>
  <c r="Q55" i="1"/>
  <c r="P55" i="1"/>
  <c r="O55" i="1"/>
  <c r="N55" i="1"/>
  <c r="M55" i="1"/>
  <c r="L55" i="1"/>
  <c r="K55" i="1"/>
  <c r="J55" i="1"/>
  <c r="T54" i="1"/>
  <c r="S54" i="1"/>
  <c r="R54" i="1"/>
  <c r="Q54" i="1"/>
  <c r="P54" i="1"/>
  <c r="O54" i="1"/>
  <c r="N54" i="1"/>
  <c r="M54" i="1"/>
  <c r="L54" i="1"/>
  <c r="K54" i="1"/>
  <c r="J54" i="1"/>
  <c r="T53" i="1"/>
  <c r="S53" i="1"/>
  <c r="R53" i="1"/>
  <c r="Q53" i="1"/>
  <c r="P53" i="1"/>
  <c r="O53" i="1"/>
  <c r="N53" i="1"/>
  <c r="M53" i="1"/>
  <c r="L53" i="1"/>
  <c r="K53" i="1"/>
  <c r="J96" i="1" l="1"/>
  <c r="H4" i="6" s="1"/>
</calcChain>
</file>

<file path=xl/sharedStrings.xml><?xml version="1.0" encoding="utf-8"?>
<sst xmlns="http://schemas.openxmlformats.org/spreadsheetml/2006/main" count="437" uniqueCount="48">
  <si>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</si>
  <si>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</si>
  <si>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</si>
  <si>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</si>
  <si>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</si>
  <si>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</si>
  <si>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</si>
  <si>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</si>
  <si>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</si>
  <si>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</si>
  <si>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</si>
  <si>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</si>
  <si>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</si>
  <si>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</si>
  <si>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</si>
  <si>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</si>
  <si>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</si>
  <si>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</si>
  <si>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</si>
  <si>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</si>
  <si>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</si>
  <si>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</si>
  <si>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</si>
  <si>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</si>
  <si>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</si>
  <si>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</si>
  <si>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</si>
  <si>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</si>
  <si>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</si>
  <si>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HUMANA Rate</t>
  </si>
  <si>
    <t>Adult</t>
  </si>
  <si>
    <t>Case Rate/DRG</t>
  </si>
  <si>
    <t>Inpatient - Detox</t>
  </si>
  <si>
    <t>IOP - SUD</t>
  </si>
  <si>
    <t>BLUE CROSS OF CALIFO Rate</t>
  </si>
  <si>
    <t>BLUE SHIELD Rate</t>
  </si>
  <si>
    <t>HOLMAN GROUP Rate</t>
  </si>
  <si>
    <t>KAISER CASE RATE Rate</t>
  </si>
  <si>
    <t>KAISER SAN BERNARDIN Rate</t>
  </si>
  <si>
    <t>MAGELLAN Rate</t>
  </si>
  <si>
    <t>MHN Rate</t>
  </si>
  <si>
    <t>UBH/OPTUM Rate</t>
  </si>
  <si>
    <t>% of Medicare PPS</t>
  </si>
  <si>
    <t>Geriatric</t>
  </si>
  <si>
    <t>Inpatient - Dual Diagnosis</t>
  </si>
  <si>
    <t>Inpatient - 1:1</t>
  </si>
  <si>
    <t>Per Hour/Unit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</si>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</sst>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C65" sqref="C65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6" t="s">
        <v>28</v>
      </c>
    </row>
    <row r="2" spans="1:12">
      <c r="B2" s="22" t="s">
        <v>15</v>
      </c>
      <c r="C2" s="22"/>
      <c r="D2" s="22"/>
      <c r="E2" s="22"/>
      <c r="F2" s="22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35</v>
      </c>
      <c r="C4" s="10" t="s">
        <v>7</v>
      </c>
      <c r="D4" s="10" t="s">
        <v>23</v>
      </c>
      <c r="E4" s="10" t="s">
        <v>30</v>
      </c>
      <c r="F4" s="10" t="s">
        <v>8</v>
      </c>
      <c r="G4" s="11">
        <f>IF(Data!$G$96&gt;1,"Error",MAX(Data!G53:G95))</f>
        <v>124</v>
      </c>
      <c r="H4" s="12">
        <f>IF(Data!$J$96&gt;1,"Error",IF(Data!$J$96=0,"N/A",MAX(Data!J53:BD95)))</f>
        <v>945</v>
      </c>
      <c r="I4" s="12">
        <f>IF(Data!$H$96&gt;1,"Error",SUM(Data!H53:H95))</f>
        <v>791</v>
      </c>
      <c r="J4" s="12">
        <f>IF(Data!$I$96&gt;1,"Error",SUM(Data!I53:I95))</f>
        <v>1361</v>
      </c>
      <c r="K4" s="12">
        <f>IF(Data!$E$96&gt;1,"Error",SUM(Data!E53:E95))</f>
        <v>1800</v>
      </c>
      <c r="L4" s="12">
        <f>IF(Data!$F$96&gt;1,"Error",SUM(Data!F53:F95))</f>
        <v>1800</v>
      </c>
    </row>
    <row r="7" spans="1:12" hidden="1" outlineLevel="1">
      <c r="B7" s="15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5" t="s">
        <v>22</v>
      </c>
      <c r="C8" t="s">
        <v>7</v>
      </c>
      <c r="D8" t="s">
        <v>32</v>
      </c>
      <c r="E8" t="s">
        <v>9</v>
      </c>
      <c r="F8" t="s">
        <v>42</v>
      </c>
    </row>
    <row r="9" spans="1:12" hidden="1" outlineLevel="1">
      <c r="B9" s="15" t="s">
        <v>34</v>
      </c>
      <c r="C9" t="s">
        <v>25</v>
      </c>
      <c r="D9" t="s">
        <v>44</v>
      </c>
      <c r="E9" t="s">
        <v>30</v>
      </c>
      <c r="F9" t="s">
        <v>8</v>
      </c>
    </row>
    <row r="10" spans="1:12" hidden="1" outlineLevel="1">
      <c r="B10" s="15" t="s">
        <v>35</v>
      </c>
      <c r="C10" s="13"/>
      <c r="D10" t="s">
        <v>23</v>
      </c>
      <c r="E10" t="s">
        <v>43</v>
      </c>
      <c r="F10" t="s">
        <v>31</v>
      </c>
    </row>
    <row r="11" spans="1:12" hidden="1" outlineLevel="1">
      <c r="B11" s="15" t="s">
        <v>6</v>
      </c>
      <c r="C11"/>
      <c r="D11" t="s">
        <v>45</v>
      </c>
      <c r="E11" t="s">
        <v>24</v>
      </c>
      <c r="F11" t="s">
        <v>46</v>
      </c>
    </row>
    <row r="12" spans="1:12" hidden="1" outlineLevel="1">
      <c r="B12" s="15" t="s">
        <v>36</v>
      </c>
      <c r="C12"/>
      <c r="D12" t="s">
        <v>26</v>
      </c>
      <c r="E12"/>
      <c r="F12" t="s">
        <v>10</v>
      </c>
    </row>
    <row r="13" spans="1:12" hidden="1" outlineLevel="1">
      <c r="B13" s="15" t="s">
        <v>29</v>
      </c>
      <c r="C13"/>
      <c r="D13" t="s">
        <v>33</v>
      </c>
      <c r="E13"/>
      <c r="F13"/>
    </row>
    <row r="14" spans="1:12" hidden="1" outlineLevel="1">
      <c r="B14" s="15" t="s">
        <v>37</v>
      </c>
      <c r="C14"/>
      <c r="D14" t="s">
        <v>27</v>
      </c>
      <c r="E14"/>
      <c r="F14"/>
    </row>
    <row r="15" spans="1:12" hidden="1" outlineLevel="1">
      <c r="B15" s="15" t="s">
        <v>38</v>
      </c>
      <c r="C15"/>
      <c r="D15" t="s">
        <v>47</v>
      </c>
      <c r="E15"/>
      <c r="F15"/>
    </row>
    <row r="16" spans="1:12" hidden="1" outlineLevel="1">
      <c r="B16" s="15" t="s">
        <v>39</v>
      </c>
      <c r="C16"/>
      <c r="D16"/>
      <c r="E16"/>
      <c r="F16"/>
    </row>
    <row r="17" spans="2:6" hidden="1" outlineLevel="1">
      <c r="B17" s="15" t="s">
        <v>40</v>
      </c>
      <c r="C17"/>
      <c r="D17"/>
      <c r="E17"/>
      <c r="F17"/>
    </row>
    <row r="18" spans="2:6" hidden="1" outlineLevel="1">
      <c r="B18" s="15" t="s">
        <v>41</v>
      </c>
      <c r="C18"/>
      <c r="D18"/>
      <c r="E18"/>
      <c r="F18"/>
    </row>
    <row r="19" spans="2:6" hidden="1" outlineLevel="1">
      <c r="B19" s="15"/>
      <c r="C19"/>
      <c r="D19"/>
      <c r="E19"/>
      <c r="F19"/>
    </row>
    <row r="20" spans="2:6" hidden="1" outlineLevel="1">
      <c r="B20" s="15"/>
      <c r="C20"/>
      <c r="D20"/>
      <c r="E20"/>
      <c r="F20"/>
    </row>
    <row r="21" spans="2:6" hidden="1" outlineLevel="1">
      <c r="B21" s="15"/>
      <c r="C21"/>
      <c r="D21"/>
      <c r="E21"/>
      <c r="F21"/>
    </row>
    <row r="22" spans="2:6" hidden="1" outlineLevel="1">
      <c r="B22" s="15"/>
      <c r="C22"/>
      <c r="D22"/>
      <c r="E22"/>
      <c r="F22"/>
    </row>
    <row r="23" spans="2:6" hidden="1" outlineLevel="1">
      <c r="B23" s="15"/>
      <c r="C23"/>
      <c r="D23"/>
      <c r="E23"/>
      <c r="F23"/>
    </row>
    <row r="24" spans="2:6" hidden="1" outlineLevel="1">
      <c r="B24" s="15"/>
      <c r="C24"/>
      <c r="D24"/>
      <c r="E24"/>
      <c r="F24"/>
    </row>
    <row r="25" spans="2:6" hidden="1" outlineLevel="1">
      <c r="B25" s="15"/>
      <c r="C25"/>
      <c r="D25"/>
      <c r="E25"/>
      <c r="F25"/>
    </row>
    <row r="26" spans="2:6" hidden="1" outlineLevel="1">
      <c r="B26" s="15"/>
      <c r="C26"/>
      <c r="D26"/>
      <c r="E26"/>
      <c r="F26"/>
    </row>
    <row r="27" spans="2:6" hidden="1" outlineLevel="1">
      <c r="B27" s="15"/>
      <c r="C27"/>
      <c r="D27"/>
      <c r="E27"/>
      <c r="F27"/>
    </row>
    <row r="28" spans="2:6" hidden="1" outlineLevel="1">
      <c r="B28" s="15"/>
      <c r="C28"/>
      <c r="D28"/>
      <c r="E28"/>
      <c r="F28"/>
    </row>
    <row r="29" spans="2:6" hidden="1" outlineLevel="1">
      <c r="B29" s="15"/>
      <c r="C29"/>
      <c r="D29"/>
      <c r="E29"/>
      <c r="F29"/>
    </row>
    <row r="30" spans="2:6" hidden="1" outlineLevel="1">
      <c r="B30" s="15"/>
      <c r="C30"/>
      <c r="D30"/>
      <c r="E30"/>
      <c r="F30"/>
    </row>
    <row r="31" spans="2:6" hidden="1" outlineLevel="1">
      <c r="B31" s="15"/>
      <c r="C31"/>
      <c r="D31"/>
      <c r="E31"/>
      <c r="F31"/>
    </row>
    <row r="32" spans="2:6" hidden="1" outlineLevel="1">
      <c r="B32" s="15"/>
      <c r="C32"/>
      <c r="D32"/>
      <c r="E32"/>
      <c r="F32"/>
    </row>
    <row r="33" spans="2:6" hidden="1" outlineLevel="1">
      <c r="B33" s="15"/>
      <c r="C33"/>
      <c r="D33"/>
      <c r="E33"/>
      <c r="F33"/>
    </row>
    <row r="34" spans="2:6" hidden="1" outlineLevel="1">
      <c r="B34" s="15"/>
      <c r="C34"/>
      <c r="D34"/>
      <c r="E34"/>
      <c r="F34"/>
    </row>
    <row r="35" spans="2:6" hidden="1" outlineLevel="1">
      <c r="B35" s="15"/>
      <c r="C35"/>
      <c r="D35"/>
      <c r="E35"/>
      <c r="F35"/>
    </row>
    <row r="36" spans="2:6" hidden="1" outlineLevel="1">
      <c r="B36" s="15"/>
      <c r="C36"/>
      <c r="D36"/>
      <c r="E36"/>
      <c r="F36"/>
    </row>
    <row r="37" spans="2:6" hidden="1" outlineLevel="1">
      <c r="B37" s="15"/>
      <c r="C37"/>
      <c r="D37"/>
      <c r="E37"/>
      <c r="F37"/>
    </row>
    <row r="38" spans="2:6" hidden="1" outlineLevel="1">
      <c r="B38" s="15"/>
      <c r="C38"/>
      <c r="D38"/>
      <c r="E38"/>
      <c r="F38"/>
    </row>
    <row r="39" spans="2:6" hidden="1" outlineLevel="1">
      <c r="B39" s="15"/>
      <c r="C39"/>
      <c r="D39"/>
      <c r="E39"/>
      <c r="F39"/>
    </row>
    <row r="40" spans="2:6" hidden="1" outlineLevel="1">
      <c r="B40" s="15"/>
      <c r="C40"/>
      <c r="D40"/>
      <c r="E40"/>
      <c r="F40"/>
    </row>
    <row r="41" spans="2:6" hidden="1" outlineLevel="1">
      <c r="B41" s="15"/>
      <c r="C41"/>
      <c r="D41"/>
      <c r="E41"/>
      <c r="F41"/>
    </row>
    <row r="42" spans="2:6" hidden="1" outlineLevel="1">
      <c r="B42" s="15"/>
      <c r="C42"/>
      <c r="D42"/>
      <c r="E42"/>
      <c r="F42"/>
    </row>
    <row r="43" spans="2:6" hidden="1" outlineLevel="1">
      <c r="B43" s="15"/>
      <c r="C43"/>
      <c r="D43"/>
      <c r="E43"/>
      <c r="F43"/>
    </row>
    <row r="44" spans="2:6" hidden="1" outlineLevel="1">
      <c r="B44" s="15"/>
      <c r="C44"/>
      <c r="D44"/>
      <c r="E44"/>
      <c r="F44"/>
    </row>
    <row r="45" spans="2:6" hidden="1" outlineLevel="1">
      <c r="B45" s="15"/>
      <c r="C45"/>
      <c r="D45"/>
      <c r="E45"/>
      <c r="F45"/>
    </row>
    <row r="46" spans="2:6" hidden="1" outlineLevel="1">
      <c r="B46" s="15"/>
      <c r="C46"/>
      <c r="D46"/>
      <c r="E46"/>
      <c r="F46"/>
    </row>
    <row r="47" spans="2:6" hidden="1" outlineLevel="1">
      <c r="B47" s="15"/>
      <c r="C47"/>
      <c r="D47"/>
      <c r="E47"/>
      <c r="F47"/>
    </row>
    <row r="48" spans="2:6" hidden="1" outlineLevel="1">
      <c r="B48" s="15"/>
      <c r="C48"/>
      <c r="D48"/>
      <c r="E48"/>
      <c r="F48"/>
    </row>
    <row r="49" spans="2:6" hidden="1" outlineLevel="1">
      <c r="B49" s="15"/>
      <c r="C49"/>
      <c r="D49"/>
      <c r="E49"/>
      <c r="F49"/>
    </row>
    <row r="50" spans="2:6" hidden="1" outlineLevel="1">
      <c r="B50" s="15"/>
      <c r="C50"/>
      <c r="D50"/>
      <c r="E50"/>
      <c r="F50"/>
    </row>
    <row r="51" spans="2:6" hidden="1" outlineLevel="1">
      <c r="B51" s="15"/>
      <c r="C51"/>
      <c r="D51"/>
      <c r="E51"/>
      <c r="F51"/>
    </row>
    <row r="52" spans="2:6" hidden="1" outlineLevel="1">
      <c r="B52" s="15"/>
      <c r="C52"/>
      <c r="D52"/>
      <c r="E52"/>
      <c r="F52"/>
    </row>
    <row r="53" spans="2:6" hidden="1" outlineLevel="1">
      <c r="B53" s="15"/>
      <c r="C53"/>
      <c r="D53"/>
      <c r="E53"/>
      <c r="F53"/>
    </row>
    <row r="54" spans="2:6" hidden="1" outlineLevel="1">
      <c r="B54" s="15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$D$8:$D$15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$B$8:$B$18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6"/>
  <sheetViews>
    <sheetView topLeftCell="A66" workbookViewId="0">
      <selection activeCell="B98" sqref="B98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7" t="s">
        <v>16</v>
      </c>
      <c r="B1" s="17" t="s">
        <v>1</v>
      </c>
      <c r="C1" s="17" t="s">
        <v>2</v>
      </c>
      <c r="D1" s="17" t="s">
        <v>3</v>
      </c>
      <c r="E1" s="18" t="s">
        <v>17</v>
      </c>
      <c r="F1" s="18" t="s">
        <v>18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34</v>
      </c>
      <c r="L1" s="18" t="s">
        <v>35</v>
      </c>
      <c r="M1" s="18" t="s">
        <v>6</v>
      </c>
      <c r="N1" s="18" t="s">
        <v>36</v>
      </c>
      <c r="O1" s="18" t="s">
        <v>29</v>
      </c>
      <c r="P1" s="18" t="s">
        <v>37</v>
      </c>
      <c r="Q1" s="18" t="s">
        <v>38</v>
      </c>
      <c r="R1" s="18" t="s">
        <v>39</v>
      </c>
      <c r="S1" s="18" t="s">
        <v>40</v>
      </c>
      <c r="T1" s="18" t="s">
        <v>41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32</v>
      </c>
      <c r="C2" t="s">
        <v>9</v>
      </c>
      <c r="D2" t="s">
        <v>42</v>
      </c>
      <c r="E2" s="3">
        <v>1800</v>
      </c>
      <c r="F2" s="3">
        <v>1800</v>
      </c>
      <c r="G2" s="19">
        <v>126</v>
      </c>
      <c r="H2" s="20">
        <v>100</v>
      </c>
      <c r="I2" s="20">
        <v>100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1">
        <v>100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32</v>
      </c>
      <c r="C3" t="s">
        <v>9</v>
      </c>
      <c r="D3" t="s">
        <v>8</v>
      </c>
      <c r="E3" s="3">
        <v>1800</v>
      </c>
      <c r="F3" s="3">
        <v>1800</v>
      </c>
      <c r="G3" s="19">
        <v>126</v>
      </c>
      <c r="H3" s="20">
        <v>945</v>
      </c>
      <c r="I3" s="20">
        <v>1361</v>
      </c>
      <c r="J3" s="21">
        <v>1104</v>
      </c>
      <c r="K3" s="21">
        <v>1247</v>
      </c>
      <c r="L3" s="21">
        <v>945</v>
      </c>
      <c r="M3" s="21">
        <v>1158</v>
      </c>
      <c r="N3" s="21">
        <v>1035</v>
      </c>
      <c r="O3" s="21">
        <v>0</v>
      </c>
      <c r="P3" s="21">
        <v>0</v>
      </c>
      <c r="Q3" s="21">
        <v>1028</v>
      </c>
      <c r="R3" s="21">
        <v>1098</v>
      </c>
      <c r="S3" s="21">
        <v>1361</v>
      </c>
      <c r="T3" s="21">
        <v>1149.5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32</v>
      </c>
      <c r="C4" t="s">
        <v>30</v>
      </c>
      <c r="D4" t="s">
        <v>42</v>
      </c>
      <c r="E4" s="3">
        <v>1800</v>
      </c>
      <c r="F4" s="3">
        <v>1800</v>
      </c>
      <c r="G4" s="19">
        <v>126</v>
      </c>
      <c r="H4" s="20">
        <v>100</v>
      </c>
      <c r="I4" s="20">
        <v>100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100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32</v>
      </c>
      <c r="C5" t="s">
        <v>30</v>
      </c>
      <c r="D5" t="s">
        <v>8</v>
      </c>
      <c r="E5" s="3">
        <v>1800</v>
      </c>
      <c r="F5" s="3">
        <v>1800</v>
      </c>
      <c r="G5" s="19">
        <v>126</v>
      </c>
      <c r="H5" s="20">
        <v>945</v>
      </c>
      <c r="I5" s="20">
        <v>1361</v>
      </c>
      <c r="J5" s="21">
        <v>1098</v>
      </c>
      <c r="K5" s="21">
        <v>1221</v>
      </c>
      <c r="L5" s="21">
        <v>945</v>
      </c>
      <c r="M5" s="21">
        <v>1158</v>
      </c>
      <c r="N5" s="21">
        <v>1035</v>
      </c>
      <c r="O5" s="21">
        <v>1200</v>
      </c>
      <c r="P5" s="21">
        <v>0</v>
      </c>
      <c r="Q5" s="21">
        <v>1028</v>
      </c>
      <c r="R5" s="21">
        <v>1098</v>
      </c>
      <c r="S5" s="21">
        <v>1361</v>
      </c>
      <c r="T5" s="21">
        <v>1149.5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32</v>
      </c>
      <c r="C6" t="s">
        <v>43</v>
      </c>
      <c r="D6" t="s">
        <v>42</v>
      </c>
      <c r="E6" s="3">
        <v>1800</v>
      </c>
      <c r="F6" s="3">
        <v>1800</v>
      </c>
      <c r="G6" s="19">
        <v>126</v>
      </c>
      <c r="H6" s="20">
        <v>100</v>
      </c>
      <c r="I6" s="20">
        <v>100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100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32</v>
      </c>
      <c r="C7" t="s">
        <v>43</v>
      </c>
      <c r="D7" t="s">
        <v>8</v>
      </c>
      <c r="E7" s="3">
        <v>1800</v>
      </c>
      <c r="F7" s="3">
        <v>1800</v>
      </c>
      <c r="G7" s="19">
        <v>126</v>
      </c>
      <c r="H7" s="20">
        <v>1035</v>
      </c>
      <c r="I7" s="20">
        <v>1148.5</v>
      </c>
      <c r="J7" s="21">
        <v>1098</v>
      </c>
      <c r="K7" s="21">
        <v>0</v>
      </c>
      <c r="L7" s="21">
        <v>0</v>
      </c>
      <c r="M7" s="21">
        <v>0</v>
      </c>
      <c r="N7" s="21">
        <v>1035</v>
      </c>
      <c r="O7" s="21">
        <v>0</v>
      </c>
      <c r="P7" s="21">
        <v>0</v>
      </c>
      <c r="Q7" s="21">
        <v>0</v>
      </c>
      <c r="R7" s="21">
        <v>1098</v>
      </c>
      <c r="S7" s="21">
        <v>0</v>
      </c>
      <c r="T7" s="21">
        <v>1148.5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44</v>
      </c>
      <c r="C8" t="s">
        <v>9</v>
      </c>
      <c r="D8" t="s">
        <v>8</v>
      </c>
      <c r="E8" s="3">
        <v>1800</v>
      </c>
      <c r="F8" s="3">
        <v>1800</v>
      </c>
      <c r="G8" s="19">
        <v>126</v>
      </c>
      <c r="H8" s="20">
        <v>1028</v>
      </c>
      <c r="I8" s="20">
        <v>1028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1028</v>
      </c>
      <c r="R8" s="21">
        <v>0</v>
      </c>
      <c r="S8" s="21">
        <v>0</v>
      </c>
      <c r="T8" s="21">
        <v>0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44</v>
      </c>
      <c r="C9" t="s">
        <v>30</v>
      </c>
      <c r="D9" t="s">
        <v>8</v>
      </c>
      <c r="E9" s="3">
        <v>1800</v>
      </c>
      <c r="F9" s="3">
        <v>1800</v>
      </c>
      <c r="G9" s="19">
        <v>126</v>
      </c>
      <c r="H9" s="20">
        <v>1028</v>
      </c>
      <c r="I9" s="20">
        <v>1028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1028</v>
      </c>
      <c r="R9" s="21">
        <v>0</v>
      </c>
      <c r="S9" s="21">
        <v>0</v>
      </c>
      <c r="T9" s="21">
        <v>0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23</v>
      </c>
      <c r="C10" t="s">
        <v>9</v>
      </c>
      <c r="D10" t="s">
        <v>42</v>
      </c>
      <c r="E10" s="3">
        <v>1800</v>
      </c>
      <c r="F10" s="3">
        <v>1800</v>
      </c>
      <c r="G10" s="19">
        <v>124</v>
      </c>
      <c r="H10" s="20">
        <v>100</v>
      </c>
      <c r="I10" s="20">
        <v>100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100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23</v>
      </c>
      <c r="C11" t="s">
        <v>9</v>
      </c>
      <c r="D11" t="s">
        <v>31</v>
      </c>
      <c r="E11" s="3">
        <v>1800</v>
      </c>
      <c r="F11" s="3">
        <v>1800</v>
      </c>
      <c r="G11" s="19">
        <v>124</v>
      </c>
      <c r="H11" s="20">
        <v>3000</v>
      </c>
      <c r="I11" s="20">
        <v>4500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3000</v>
      </c>
      <c r="Q11" s="21">
        <v>0</v>
      </c>
      <c r="R11" s="21">
        <v>0</v>
      </c>
      <c r="S11" s="21">
        <v>0</v>
      </c>
      <c r="T11" s="21">
        <v>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7</v>
      </c>
      <c r="B12" t="s">
        <v>23</v>
      </c>
      <c r="C12" t="s">
        <v>9</v>
      </c>
      <c r="D12" t="s">
        <v>8</v>
      </c>
      <c r="E12" s="3">
        <v>1800</v>
      </c>
      <c r="F12" s="3">
        <v>1800</v>
      </c>
      <c r="G12" s="19">
        <v>124</v>
      </c>
      <c r="H12" s="20">
        <v>791</v>
      </c>
      <c r="I12" s="20">
        <v>1361</v>
      </c>
      <c r="J12" s="21">
        <v>1104</v>
      </c>
      <c r="K12" s="21">
        <v>1178</v>
      </c>
      <c r="L12" s="21">
        <v>945</v>
      </c>
      <c r="M12" s="21">
        <v>1158</v>
      </c>
      <c r="N12" s="21">
        <v>1035</v>
      </c>
      <c r="O12" s="21">
        <v>1200</v>
      </c>
      <c r="P12" s="21">
        <v>0</v>
      </c>
      <c r="Q12" s="21">
        <v>1028</v>
      </c>
      <c r="R12" s="21">
        <v>1098</v>
      </c>
      <c r="S12" s="21">
        <v>1361</v>
      </c>
      <c r="T12" s="21">
        <v>1149.5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7</v>
      </c>
      <c r="B13" t="s">
        <v>23</v>
      </c>
      <c r="C13" t="s">
        <v>30</v>
      </c>
      <c r="D13" t="s">
        <v>42</v>
      </c>
      <c r="E13" s="3">
        <v>1800</v>
      </c>
      <c r="F13" s="3">
        <v>1800</v>
      </c>
      <c r="G13" s="19">
        <v>124</v>
      </c>
      <c r="H13" s="20">
        <v>100</v>
      </c>
      <c r="I13" s="20">
        <v>100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100</v>
      </c>
      <c r="R13" s="21">
        <v>0</v>
      </c>
      <c r="S13" s="21">
        <v>100</v>
      </c>
      <c r="T13" s="21">
        <v>100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7</v>
      </c>
      <c r="B14" t="s">
        <v>23</v>
      </c>
      <c r="C14" t="s">
        <v>30</v>
      </c>
      <c r="D14" t="s">
        <v>31</v>
      </c>
      <c r="E14" s="3">
        <v>1800</v>
      </c>
      <c r="F14" s="3">
        <v>1800</v>
      </c>
      <c r="G14" s="19">
        <v>124</v>
      </c>
      <c r="H14" s="20">
        <v>3000</v>
      </c>
      <c r="I14" s="20">
        <v>4500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3000</v>
      </c>
      <c r="Q14" s="21">
        <v>0</v>
      </c>
      <c r="R14" s="21">
        <v>0</v>
      </c>
      <c r="S14" s="21">
        <v>0</v>
      </c>
      <c r="T14" s="21">
        <v>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7</v>
      </c>
      <c r="B15" t="s">
        <v>23</v>
      </c>
      <c r="C15" t="s">
        <v>30</v>
      </c>
      <c r="D15" t="s">
        <v>8</v>
      </c>
      <c r="E15" s="3">
        <v>1800</v>
      </c>
      <c r="F15" s="3">
        <v>1800</v>
      </c>
      <c r="G15" s="19">
        <v>124</v>
      </c>
      <c r="H15" s="20">
        <v>791</v>
      </c>
      <c r="I15" s="20">
        <v>1361</v>
      </c>
      <c r="J15" s="21">
        <v>1098</v>
      </c>
      <c r="K15" s="21">
        <v>1152</v>
      </c>
      <c r="L15" s="21">
        <v>945</v>
      </c>
      <c r="M15" s="21">
        <v>1158</v>
      </c>
      <c r="N15" s="21">
        <v>1035</v>
      </c>
      <c r="O15" s="21">
        <v>1200</v>
      </c>
      <c r="P15" s="21">
        <v>0</v>
      </c>
      <c r="Q15" s="21">
        <v>1028</v>
      </c>
      <c r="R15" s="21">
        <v>1098</v>
      </c>
      <c r="S15" s="21">
        <v>1361</v>
      </c>
      <c r="T15" s="21">
        <v>1149.5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7</v>
      </c>
      <c r="B16" t="s">
        <v>23</v>
      </c>
      <c r="C16" t="s">
        <v>24</v>
      </c>
      <c r="D16" t="s">
        <v>8</v>
      </c>
      <c r="E16" s="3">
        <v>1800</v>
      </c>
      <c r="F16" s="3">
        <v>1800</v>
      </c>
      <c r="G16" s="19">
        <v>124</v>
      </c>
      <c r="H16" s="20">
        <v>1035</v>
      </c>
      <c r="I16" s="20">
        <v>1035</v>
      </c>
      <c r="J16" s="21">
        <v>0</v>
      </c>
      <c r="K16" s="21">
        <v>0</v>
      </c>
      <c r="L16" s="21">
        <v>0</v>
      </c>
      <c r="M16" s="21">
        <v>0</v>
      </c>
      <c r="N16" s="21">
        <v>1035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7</v>
      </c>
      <c r="B17" t="s">
        <v>23</v>
      </c>
      <c r="C17" t="s">
        <v>43</v>
      </c>
      <c r="D17" t="s">
        <v>42</v>
      </c>
      <c r="E17" s="3">
        <v>1800</v>
      </c>
      <c r="F17" s="3">
        <v>1800</v>
      </c>
      <c r="G17" s="19">
        <v>124</v>
      </c>
      <c r="H17" s="20">
        <v>100</v>
      </c>
      <c r="I17" s="20">
        <v>100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100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7</v>
      </c>
      <c r="B18" t="s">
        <v>23</v>
      </c>
      <c r="C18" t="s">
        <v>43</v>
      </c>
      <c r="D18" t="s">
        <v>8</v>
      </c>
      <c r="E18" s="3">
        <v>1800</v>
      </c>
      <c r="F18" s="3">
        <v>1800</v>
      </c>
      <c r="G18" s="19">
        <v>124</v>
      </c>
      <c r="H18" s="20">
        <v>1035</v>
      </c>
      <c r="I18" s="20">
        <v>1200</v>
      </c>
      <c r="J18" s="21">
        <v>1098</v>
      </c>
      <c r="K18" s="21">
        <v>0</v>
      </c>
      <c r="L18" s="21">
        <v>0</v>
      </c>
      <c r="M18" s="21">
        <v>0</v>
      </c>
      <c r="N18" s="21">
        <v>1035</v>
      </c>
      <c r="O18" s="21">
        <v>1200</v>
      </c>
      <c r="P18" s="21">
        <v>0</v>
      </c>
      <c r="Q18" s="21">
        <v>0</v>
      </c>
      <c r="R18" s="21">
        <v>1098</v>
      </c>
      <c r="S18" s="21">
        <v>0</v>
      </c>
      <c r="T18" s="21">
        <v>1149.5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7</v>
      </c>
      <c r="B19" t="s">
        <v>45</v>
      </c>
      <c r="C19" t="s">
        <v>9</v>
      </c>
      <c r="D19" t="s">
        <v>46</v>
      </c>
      <c r="E19" s="3">
        <v>24</v>
      </c>
      <c r="F19" s="3">
        <v>24</v>
      </c>
      <c r="G19" s="19">
        <v>124</v>
      </c>
      <c r="H19" s="20">
        <v>23</v>
      </c>
      <c r="I19" s="20">
        <v>24</v>
      </c>
      <c r="J19" s="21">
        <v>0</v>
      </c>
      <c r="K19" s="21">
        <v>0</v>
      </c>
      <c r="L19" s="21">
        <v>0</v>
      </c>
      <c r="M19" s="21">
        <v>24</v>
      </c>
      <c r="N19" s="21">
        <v>0</v>
      </c>
      <c r="O19" s="21">
        <v>0</v>
      </c>
      <c r="P19" s="21">
        <v>0</v>
      </c>
      <c r="Q19" s="21">
        <v>23</v>
      </c>
      <c r="R19" s="21">
        <v>0</v>
      </c>
      <c r="S19" s="21">
        <v>0</v>
      </c>
      <c r="T19" s="21">
        <v>0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7</v>
      </c>
      <c r="B20" t="s">
        <v>45</v>
      </c>
      <c r="C20" t="s">
        <v>30</v>
      </c>
      <c r="D20" t="s">
        <v>46</v>
      </c>
      <c r="E20" s="3">
        <v>24</v>
      </c>
      <c r="F20" s="3">
        <v>24</v>
      </c>
      <c r="G20" s="19">
        <v>124</v>
      </c>
      <c r="H20" s="20">
        <v>23</v>
      </c>
      <c r="I20" s="20">
        <v>24</v>
      </c>
      <c r="J20" s="21">
        <v>0</v>
      </c>
      <c r="K20" s="21">
        <v>0</v>
      </c>
      <c r="L20" s="21">
        <v>0</v>
      </c>
      <c r="M20" s="21">
        <v>24</v>
      </c>
      <c r="N20" s="21">
        <v>0</v>
      </c>
      <c r="O20" s="21">
        <v>0</v>
      </c>
      <c r="P20" s="21">
        <v>0</v>
      </c>
      <c r="Q20" s="21">
        <v>23</v>
      </c>
      <c r="R20" s="21">
        <v>0</v>
      </c>
      <c r="S20" s="21">
        <v>0</v>
      </c>
      <c r="T20" s="21">
        <v>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25</v>
      </c>
      <c r="B21" t="s">
        <v>26</v>
      </c>
      <c r="C21" t="s">
        <v>9</v>
      </c>
      <c r="D21" t="s">
        <v>8</v>
      </c>
      <c r="E21" s="3">
        <v>720</v>
      </c>
      <c r="F21" s="3">
        <v>720</v>
      </c>
      <c r="G21" s="19">
        <v>905</v>
      </c>
      <c r="H21" s="20">
        <v>250</v>
      </c>
      <c r="I21" s="20">
        <v>250</v>
      </c>
      <c r="J21" s="21">
        <v>0</v>
      </c>
      <c r="K21" s="21">
        <v>0</v>
      </c>
      <c r="L21" s="21">
        <v>0</v>
      </c>
      <c r="M21" s="21">
        <v>0</v>
      </c>
      <c r="N21" s="21">
        <v>250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25</v>
      </c>
      <c r="B22" t="s">
        <v>26</v>
      </c>
      <c r="C22" t="s">
        <v>9</v>
      </c>
      <c r="D22" t="s">
        <v>10</v>
      </c>
      <c r="E22" s="3">
        <v>720</v>
      </c>
      <c r="F22" s="3">
        <v>720</v>
      </c>
      <c r="G22" s="19">
        <v>905</v>
      </c>
      <c r="H22" s="20">
        <v>214</v>
      </c>
      <c r="I22" s="20">
        <v>354</v>
      </c>
      <c r="J22" s="21">
        <v>249</v>
      </c>
      <c r="K22" s="21">
        <v>320</v>
      </c>
      <c r="L22" s="21">
        <v>214</v>
      </c>
      <c r="M22" s="21">
        <v>300</v>
      </c>
      <c r="N22" s="21">
        <v>0</v>
      </c>
      <c r="O22" s="21">
        <v>0</v>
      </c>
      <c r="P22" s="21">
        <v>0</v>
      </c>
      <c r="Q22" s="21">
        <v>246</v>
      </c>
      <c r="R22" s="21">
        <v>230</v>
      </c>
      <c r="S22" s="21">
        <v>354</v>
      </c>
      <c r="T22" s="21">
        <v>240.35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25</v>
      </c>
      <c r="B23" t="s">
        <v>26</v>
      </c>
      <c r="C23" t="s">
        <v>30</v>
      </c>
      <c r="D23" t="s">
        <v>8</v>
      </c>
      <c r="E23" s="3">
        <v>720</v>
      </c>
      <c r="F23" s="3">
        <v>720</v>
      </c>
      <c r="G23" s="19">
        <v>905</v>
      </c>
      <c r="H23" s="20">
        <v>245</v>
      </c>
      <c r="I23" s="20">
        <v>250</v>
      </c>
      <c r="J23" s="21">
        <v>0</v>
      </c>
      <c r="K23" s="21">
        <v>0</v>
      </c>
      <c r="L23" s="21">
        <v>0</v>
      </c>
      <c r="M23" s="21">
        <v>0</v>
      </c>
      <c r="N23" s="21">
        <v>250</v>
      </c>
      <c r="O23" s="21">
        <v>245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25</v>
      </c>
      <c r="B24" t="s">
        <v>26</v>
      </c>
      <c r="C24" t="s">
        <v>30</v>
      </c>
      <c r="D24" t="s">
        <v>10</v>
      </c>
      <c r="E24" s="3">
        <v>720</v>
      </c>
      <c r="F24" s="3">
        <v>720</v>
      </c>
      <c r="G24" s="19">
        <v>905</v>
      </c>
      <c r="H24" s="20">
        <v>200</v>
      </c>
      <c r="I24" s="20">
        <v>354</v>
      </c>
      <c r="J24" s="21">
        <v>240</v>
      </c>
      <c r="K24" s="21">
        <v>295</v>
      </c>
      <c r="L24" s="21">
        <v>214</v>
      </c>
      <c r="M24" s="21">
        <v>300</v>
      </c>
      <c r="N24" s="21">
        <v>0</v>
      </c>
      <c r="O24" s="21">
        <v>0</v>
      </c>
      <c r="P24" s="21">
        <v>0</v>
      </c>
      <c r="Q24" s="21">
        <v>246</v>
      </c>
      <c r="R24" s="21">
        <v>230</v>
      </c>
      <c r="S24" s="21">
        <v>354</v>
      </c>
      <c r="T24" s="21">
        <v>240.35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25</v>
      </c>
      <c r="B25" t="s">
        <v>26</v>
      </c>
      <c r="C25" t="s">
        <v>43</v>
      </c>
      <c r="D25" t="s">
        <v>8</v>
      </c>
      <c r="E25" s="3">
        <v>720</v>
      </c>
      <c r="F25" s="3">
        <v>720</v>
      </c>
      <c r="G25" s="19">
        <v>905</v>
      </c>
      <c r="H25" s="20">
        <v>245</v>
      </c>
      <c r="I25" s="20">
        <v>250</v>
      </c>
      <c r="J25" s="21">
        <v>0</v>
      </c>
      <c r="K25" s="21">
        <v>0</v>
      </c>
      <c r="L25" s="21">
        <v>0</v>
      </c>
      <c r="M25" s="21">
        <v>0</v>
      </c>
      <c r="N25" s="21">
        <v>250</v>
      </c>
      <c r="O25" s="21">
        <v>245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25</v>
      </c>
      <c r="B26" t="s">
        <v>26</v>
      </c>
      <c r="C26" t="s">
        <v>43</v>
      </c>
      <c r="D26" t="s">
        <v>10</v>
      </c>
      <c r="E26" s="3">
        <v>720</v>
      </c>
      <c r="F26" s="3">
        <v>720</v>
      </c>
      <c r="G26" s="19">
        <v>905</v>
      </c>
      <c r="H26" s="20">
        <v>230</v>
      </c>
      <c r="I26" s="20">
        <v>240.35</v>
      </c>
      <c r="J26" s="21">
        <v>240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230</v>
      </c>
      <c r="S26" s="21">
        <v>0</v>
      </c>
      <c r="T26" s="21">
        <v>240.35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25</v>
      </c>
      <c r="B27" t="s">
        <v>33</v>
      </c>
      <c r="C27" t="s">
        <v>9</v>
      </c>
      <c r="D27" t="s">
        <v>10</v>
      </c>
      <c r="E27" s="3">
        <v>720</v>
      </c>
      <c r="F27" s="3">
        <v>720</v>
      </c>
      <c r="G27" s="19">
        <v>906</v>
      </c>
      <c r="H27" s="20">
        <v>214</v>
      </c>
      <c r="I27" s="20">
        <v>354</v>
      </c>
      <c r="J27" s="21">
        <v>249</v>
      </c>
      <c r="K27" s="21">
        <v>276</v>
      </c>
      <c r="L27" s="21">
        <v>214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354</v>
      </c>
      <c r="T27" s="21">
        <v>0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25</v>
      </c>
      <c r="B28" t="s">
        <v>33</v>
      </c>
      <c r="C28" t="s">
        <v>30</v>
      </c>
      <c r="D28" t="s">
        <v>10</v>
      </c>
      <c r="E28" s="3">
        <v>720</v>
      </c>
      <c r="F28" s="3">
        <v>720</v>
      </c>
      <c r="G28" s="19">
        <v>906</v>
      </c>
      <c r="H28" s="20">
        <v>214</v>
      </c>
      <c r="I28" s="20">
        <v>354</v>
      </c>
      <c r="J28" s="21">
        <v>240</v>
      </c>
      <c r="K28" s="21">
        <v>262</v>
      </c>
      <c r="L28" s="21">
        <v>214</v>
      </c>
      <c r="M28" s="21">
        <v>286</v>
      </c>
      <c r="N28" s="21">
        <v>0</v>
      </c>
      <c r="O28" s="21">
        <v>0</v>
      </c>
      <c r="P28" s="21">
        <v>0</v>
      </c>
      <c r="Q28" s="21">
        <v>0</v>
      </c>
      <c r="R28" s="21">
        <v>230</v>
      </c>
      <c r="S28" s="21">
        <v>354</v>
      </c>
      <c r="T28" s="21">
        <v>240.35</v>
      </c>
      <c r="U28" s="14"/>
      <c r="V28" s="1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25</v>
      </c>
      <c r="B29" t="s">
        <v>33</v>
      </c>
      <c r="C29" t="s">
        <v>43</v>
      </c>
      <c r="D29" t="s">
        <v>10</v>
      </c>
      <c r="E29" s="3">
        <v>720</v>
      </c>
      <c r="F29" s="3">
        <v>720</v>
      </c>
      <c r="G29" s="19">
        <v>906</v>
      </c>
      <c r="H29" s="20">
        <v>230</v>
      </c>
      <c r="I29" s="20">
        <v>240.35</v>
      </c>
      <c r="J29" s="21">
        <v>240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230</v>
      </c>
      <c r="S29" s="21">
        <v>0</v>
      </c>
      <c r="T29" s="21">
        <v>240.35</v>
      </c>
      <c r="U29" s="14"/>
      <c r="V29" s="1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25</v>
      </c>
      <c r="B30" t="s">
        <v>27</v>
      </c>
      <c r="C30" t="s">
        <v>9</v>
      </c>
      <c r="D30" t="s">
        <v>8</v>
      </c>
      <c r="E30" s="3">
        <v>900</v>
      </c>
      <c r="F30" s="3">
        <v>900</v>
      </c>
      <c r="G30" s="19">
        <v>912</v>
      </c>
      <c r="H30" s="20">
        <v>335</v>
      </c>
      <c r="I30" s="20">
        <v>400</v>
      </c>
      <c r="J30" s="21">
        <v>0</v>
      </c>
      <c r="K30" s="21">
        <v>0</v>
      </c>
      <c r="L30" s="21">
        <v>0</v>
      </c>
      <c r="M30" s="21">
        <v>0</v>
      </c>
      <c r="N30" s="21">
        <v>400</v>
      </c>
      <c r="O30" s="21">
        <v>335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14"/>
      <c r="V30" s="1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25</v>
      </c>
      <c r="B31" t="s">
        <v>27</v>
      </c>
      <c r="C31" t="s">
        <v>9</v>
      </c>
      <c r="D31" t="s">
        <v>10</v>
      </c>
      <c r="E31" s="3">
        <v>900</v>
      </c>
      <c r="F31" s="3">
        <v>900</v>
      </c>
      <c r="G31" s="19">
        <v>912</v>
      </c>
      <c r="H31" s="20">
        <v>387</v>
      </c>
      <c r="I31" s="20">
        <v>478</v>
      </c>
      <c r="J31" s="21">
        <v>478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387</v>
      </c>
      <c r="R31" s="21">
        <v>0</v>
      </c>
      <c r="S31" s="21">
        <v>0</v>
      </c>
      <c r="T31" s="21">
        <v>0</v>
      </c>
      <c r="U31" s="14"/>
      <c r="V31" s="1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25</v>
      </c>
      <c r="B32" t="s">
        <v>27</v>
      </c>
      <c r="C32" t="s">
        <v>30</v>
      </c>
      <c r="D32" t="s">
        <v>8</v>
      </c>
      <c r="E32" s="3">
        <v>900</v>
      </c>
      <c r="F32" s="3">
        <v>900</v>
      </c>
      <c r="G32" s="19">
        <v>912</v>
      </c>
      <c r="H32" s="20">
        <v>335</v>
      </c>
      <c r="I32" s="20">
        <v>400</v>
      </c>
      <c r="J32" s="21">
        <v>0</v>
      </c>
      <c r="K32" s="21">
        <v>0</v>
      </c>
      <c r="L32" s="21">
        <v>0</v>
      </c>
      <c r="M32" s="21">
        <v>0</v>
      </c>
      <c r="N32" s="21">
        <v>400</v>
      </c>
      <c r="O32" s="21">
        <v>335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25</v>
      </c>
      <c r="B33" t="s">
        <v>27</v>
      </c>
      <c r="C33" t="s">
        <v>30</v>
      </c>
      <c r="D33" t="s">
        <v>8</v>
      </c>
      <c r="E33" s="3">
        <v>900</v>
      </c>
      <c r="F33" s="3">
        <v>900</v>
      </c>
      <c r="G33" s="19">
        <v>915</v>
      </c>
      <c r="H33" s="20">
        <v>335</v>
      </c>
      <c r="I33" s="20">
        <v>400</v>
      </c>
      <c r="J33" s="21">
        <v>0</v>
      </c>
      <c r="K33" s="21">
        <v>0</v>
      </c>
      <c r="L33" s="21">
        <v>0</v>
      </c>
      <c r="M33" s="21">
        <v>0</v>
      </c>
      <c r="N33" s="21">
        <v>400</v>
      </c>
      <c r="O33" s="21">
        <v>335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t="s">
        <v>25</v>
      </c>
      <c r="B34" t="s">
        <v>27</v>
      </c>
      <c r="C34" t="s">
        <v>30</v>
      </c>
      <c r="D34" t="s">
        <v>8</v>
      </c>
      <c r="E34" s="3">
        <v>900</v>
      </c>
      <c r="F34" s="3">
        <v>900</v>
      </c>
      <c r="G34" s="19">
        <v>942</v>
      </c>
      <c r="H34" s="20">
        <v>335</v>
      </c>
      <c r="I34" s="20">
        <v>400</v>
      </c>
      <c r="J34" s="21">
        <v>0</v>
      </c>
      <c r="K34" s="21">
        <v>0</v>
      </c>
      <c r="L34" s="21">
        <v>0</v>
      </c>
      <c r="M34" s="21">
        <v>0</v>
      </c>
      <c r="N34" s="21">
        <v>400</v>
      </c>
      <c r="O34" s="21">
        <v>335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A35" t="s">
        <v>25</v>
      </c>
      <c r="B35" t="s">
        <v>27</v>
      </c>
      <c r="C35" t="s">
        <v>30</v>
      </c>
      <c r="D35" t="s">
        <v>10</v>
      </c>
      <c r="E35" s="3">
        <v>900</v>
      </c>
      <c r="F35" s="3">
        <v>900</v>
      </c>
      <c r="G35" s="19">
        <v>912</v>
      </c>
      <c r="H35" s="20">
        <v>253.99</v>
      </c>
      <c r="I35" s="20">
        <v>557</v>
      </c>
      <c r="J35" s="21">
        <v>474</v>
      </c>
      <c r="K35" s="21">
        <v>557</v>
      </c>
      <c r="L35" s="21">
        <v>287</v>
      </c>
      <c r="M35" s="21">
        <v>516</v>
      </c>
      <c r="N35" s="21">
        <v>0</v>
      </c>
      <c r="O35" s="21">
        <v>0</v>
      </c>
      <c r="P35" s="21">
        <v>0</v>
      </c>
      <c r="Q35" s="21">
        <v>387</v>
      </c>
      <c r="R35" s="21">
        <v>427</v>
      </c>
      <c r="S35" s="21">
        <v>556</v>
      </c>
      <c r="T35" s="21">
        <v>480.7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A36" t="s">
        <v>25</v>
      </c>
      <c r="B36" t="s">
        <v>27</v>
      </c>
      <c r="C36" t="s">
        <v>30</v>
      </c>
      <c r="D36" t="s">
        <v>10</v>
      </c>
      <c r="E36" s="3">
        <v>900</v>
      </c>
      <c r="F36" s="3">
        <v>900</v>
      </c>
      <c r="G36" s="19">
        <v>915</v>
      </c>
      <c r="H36" s="20">
        <v>253.99</v>
      </c>
      <c r="I36" s="20">
        <v>557</v>
      </c>
      <c r="J36" s="21">
        <v>474</v>
      </c>
      <c r="K36" s="21">
        <v>557</v>
      </c>
      <c r="L36" s="21">
        <v>287</v>
      </c>
      <c r="M36" s="21">
        <v>516</v>
      </c>
      <c r="N36" s="21">
        <v>0</v>
      </c>
      <c r="O36" s="21">
        <v>0</v>
      </c>
      <c r="P36" s="21">
        <v>0</v>
      </c>
      <c r="Q36" s="21">
        <v>387</v>
      </c>
      <c r="R36" s="21">
        <v>427</v>
      </c>
      <c r="S36" s="21">
        <v>556</v>
      </c>
      <c r="T36" s="21">
        <v>480.7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A37" t="s">
        <v>25</v>
      </c>
      <c r="B37" t="s">
        <v>27</v>
      </c>
      <c r="C37" t="s">
        <v>30</v>
      </c>
      <c r="D37" t="s">
        <v>10</v>
      </c>
      <c r="E37" s="3">
        <v>900</v>
      </c>
      <c r="F37" s="3">
        <v>900</v>
      </c>
      <c r="G37" s="19">
        <v>942</v>
      </c>
      <c r="H37" s="20">
        <v>253.99</v>
      </c>
      <c r="I37" s="20">
        <v>557</v>
      </c>
      <c r="J37" s="21">
        <v>474</v>
      </c>
      <c r="K37" s="21">
        <v>557</v>
      </c>
      <c r="L37" s="21">
        <v>287</v>
      </c>
      <c r="M37" s="21">
        <v>516</v>
      </c>
      <c r="N37" s="21">
        <v>0</v>
      </c>
      <c r="O37" s="21">
        <v>0</v>
      </c>
      <c r="P37" s="21">
        <v>0</v>
      </c>
      <c r="Q37" s="21">
        <v>387</v>
      </c>
      <c r="R37" s="21">
        <v>427</v>
      </c>
      <c r="S37" s="21">
        <v>556</v>
      </c>
      <c r="T37" s="21">
        <v>480.7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A38" t="s">
        <v>25</v>
      </c>
      <c r="B38" t="s">
        <v>27</v>
      </c>
      <c r="C38" t="s">
        <v>43</v>
      </c>
      <c r="D38" t="s">
        <v>8</v>
      </c>
      <c r="E38" s="3">
        <v>900</v>
      </c>
      <c r="F38" s="3">
        <v>900</v>
      </c>
      <c r="G38" s="19">
        <v>912</v>
      </c>
      <c r="H38" s="20">
        <v>335</v>
      </c>
      <c r="I38" s="20">
        <v>400</v>
      </c>
      <c r="J38" s="21">
        <v>0</v>
      </c>
      <c r="K38" s="21">
        <v>0</v>
      </c>
      <c r="L38" s="21">
        <v>0</v>
      </c>
      <c r="M38" s="21">
        <v>0</v>
      </c>
      <c r="N38" s="21">
        <v>400</v>
      </c>
      <c r="O38" s="21">
        <v>335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A39" t="s">
        <v>25</v>
      </c>
      <c r="B39" t="s">
        <v>27</v>
      </c>
      <c r="C39" t="s">
        <v>43</v>
      </c>
      <c r="D39" t="s">
        <v>10</v>
      </c>
      <c r="E39" s="3">
        <v>900</v>
      </c>
      <c r="F39" s="3">
        <v>900</v>
      </c>
      <c r="G39" s="19">
        <v>912</v>
      </c>
      <c r="H39" s="20">
        <v>427</v>
      </c>
      <c r="I39" s="20">
        <v>480.7</v>
      </c>
      <c r="J39" s="21">
        <v>474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427</v>
      </c>
      <c r="S39" s="21">
        <v>0</v>
      </c>
      <c r="T39" s="21">
        <v>480.7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A40" t="s">
        <v>25</v>
      </c>
      <c r="B40" t="s">
        <v>47</v>
      </c>
      <c r="C40" t="s">
        <v>9</v>
      </c>
      <c r="D40" t="s">
        <v>10</v>
      </c>
      <c r="E40" s="3">
        <v>900</v>
      </c>
      <c r="F40" s="3">
        <v>900</v>
      </c>
      <c r="G40" s="19">
        <v>942</v>
      </c>
      <c r="H40" s="20">
        <v>387</v>
      </c>
      <c r="I40" s="20">
        <v>478</v>
      </c>
      <c r="J40" s="21">
        <v>478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387</v>
      </c>
      <c r="R40" s="21">
        <v>0</v>
      </c>
      <c r="S40" s="21">
        <v>0</v>
      </c>
      <c r="T40" s="21">
        <v>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A41" t="s">
        <v>25</v>
      </c>
      <c r="B41" t="s">
        <v>47</v>
      </c>
      <c r="C41" t="s">
        <v>30</v>
      </c>
      <c r="D41" t="s">
        <v>8</v>
      </c>
      <c r="E41" s="3">
        <v>900</v>
      </c>
      <c r="F41" s="3">
        <v>900</v>
      </c>
      <c r="G41" s="19">
        <v>942</v>
      </c>
      <c r="H41" s="20">
        <v>345</v>
      </c>
      <c r="I41" s="20">
        <v>345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345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A42" t="s">
        <v>25</v>
      </c>
      <c r="B42" t="s">
        <v>47</v>
      </c>
      <c r="C42" t="s">
        <v>30</v>
      </c>
      <c r="D42" t="s">
        <v>10</v>
      </c>
      <c r="E42" s="3">
        <v>900</v>
      </c>
      <c r="F42" s="3">
        <v>900</v>
      </c>
      <c r="G42" s="19">
        <v>942</v>
      </c>
      <c r="H42" s="20">
        <v>253.99</v>
      </c>
      <c r="I42" s="20">
        <v>556</v>
      </c>
      <c r="J42" s="21">
        <v>474</v>
      </c>
      <c r="K42" s="21">
        <v>504</v>
      </c>
      <c r="L42" s="21">
        <v>287</v>
      </c>
      <c r="M42" s="21">
        <v>0</v>
      </c>
      <c r="N42" s="21">
        <v>0</v>
      </c>
      <c r="O42" s="21">
        <v>0</v>
      </c>
      <c r="P42" s="21">
        <v>0</v>
      </c>
      <c r="Q42" s="21">
        <v>387</v>
      </c>
      <c r="R42" s="21">
        <v>427</v>
      </c>
      <c r="S42" s="21">
        <v>556</v>
      </c>
      <c r="T42" s="21">
        <v>480.7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A43" t="s">
        <v>25</v>
      </c>
      <c r="B43" t="s">
        <v>47</v>
      </c>
      <c r="C43" t="s">
        <v>43</v>
      </c>
      <c r="D43" t="s">
        <v>8</v>
      </c>
      <c r="E43" s="3">
        <v>900</v>
      </c>
      <c r="F43" s="3">
        <v>900</v>
      </c>
      <c r="G43" s="19">
        <v>942</v>
      </c>
      <c r="H43" s="20">
        <v>345</v>
      </c>
      <c r="I43" s="20">
        <v>345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345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A44" t="s">
        <v>25</v>
      </c>
      <c r="B44" t="s">
        <v>47</v>
      </c>
      <c r="C44" t="s">
        <v>43</v>
      </c>
      <c r="D44" t="s">
        <v>10</v>
      </c>
      <c r="E44" s="3">
        <v>900</v>
      </c>
      <c r="F44" s="3">
        <v>900</v>
      </c>
      <c r="G44" s="19">
        <v>942</v>
      </c>
      <c r="H44" s="20">
        <v>427</v>
      </c>
      <c r="I44" s="20">
        <v>480.7</v>
      </c>
      <c r="J44" s="21">
        <v>474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427</v>
      </c>
      <c r="S44" s="21">
        <v>0</v>
      </c>
      <c r="T44" s="21">
        <v>480.7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7" t="s">
        <v>16</v>
      </c>
      <c r="B52" s="17" t="s">
        <v>1</v>
      </c>
      <c r="C52" s="17" t="s">
        <v>2</v>
      </c>
      <c r="D52" s="17" t="s">
        <v>3</v>
      </c>
      <c r="E52" s="18" t="s">
        <v>17</v>
      </c>
      <c r="F52" s="18" t="s">
        <v>18</v>
      </c>
      <c r="G52" s="18" t="s">
        <v>19</v>
      </c>
      <c r="H52" s="18" t="s">
        <v>20</v>
      </c>
      <c r="I52" s="18" t="s">
        <v>21</v>
      </c>
      <c r="J52" s="18" t="s">
        <v>22</v>
      </c>
      <c r="K52" s="18" t="s">
        <v>34</v>
      </c>
      <c r="L52" s="18" t="s">
        <v>35</v>
      </c>
      <c r="M52" s="18" t="s">
        <v>6</v>
      </c>
      <c r="N52" s="18" t="s">
        <v>36</v>
      </c>
      <c r="O52" s="18" t="s">
        <v>29</v>
      </c>
      <c r="P52" s="18" t="s">
        <v>37</v>
      </c>
      <c r="Q52" s="18" t="s">
        <v>38</v>
      </c>
      <c r="R52" s="18" t="s">
        <v>39</v>
      </c>
      <c r="S52" s="18" t="s">
        <v>40</v>
      </c>
      <c r="T52" s="18" t="s">
        <v>41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32</v>
      </c>
      <c r="C53" t="s">
        <v>9</v>
      </c>
      <c r="D53" t="s">
        <v>42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32</v>
      </c>
      <c r="C54" t="s">
        <v>9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32</v>
      </c>
      <c r="C55" t="s">
        <v>30</v>
      </c>
      <c r="D55" t="s">
        <v>42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32</v>
      </c>
      <c r="C56" t="s">
        <v>30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32</v>
      </c>
      <c r="C57" t="s">
        <v>43</v>
      </c>
      <c r="D57" t="s">
        <v>42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32</v>
      </c>
      <c r="C58" t="s">
        <v>43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44</v>
      </c>
      <c r="C59" t="s">
        <v>9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44</v>
      </c>
      <c r="C60" t="s">
        <v>30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23</v>
      </c>
      <c r="C61" t="s">
        <v>9</v>
      </c>
      <c r="D61" t="s">
        <v>42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23</v>
      </c>
      <c r="C62" t="s">
        <v>9</v>
      </c>
      <c r="D62" t="s">
        <v>31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7</v>
      </c>
      <c r="B63" t="s">
        <v>23</v>
      </c>
      <c r="C63" t="s">
        <v>9</v>
      </c>
      <c r="D63" t="s">
        <v>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7</v>
      </c>
      <c r="B64" t="s">
        <v>23</v>
      </c>
      <c r="C64" t="s">
        <v>30</v>
      </c>
      <c r="D64" t="s">
        <v>42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7</v>
      </c>
      <c r="B65" t="s">
        <v>23</v>
      </c>
      <c r="C65" t="s">
        <v>30</v>
      </c>
      <c r="D65" t="s">
        <v>31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7</v>
      </c>
      <c r="B66" t="s">
        <v>23</v>
      </c>
      <c r="C66" t="s">
        <v>30</v>
      </c>
      <c r="D66" t="s">
        <v>8</v>
      </c>
      <c r="E66" s="4">
        <f>IF('Shoppable Services'!$F$4=$D66,1,0)*IF('Shoppable Services'!$E$4=$C66,1,0)*IF('Shoppable Services'!$D$4=$B66,1,0)*IF('Shoppable Services'!$C$4=$A66,1,0)*$E15</f>
        <v>1800</v>
      </c>
      <c r="F66" s="4">
        <f>IF('Shoppable Services'!$F$4=$D66,1,0)*IF('Shoppable Services'!$E$4=$C66,1,0)*IF('Shoppable Services'!$D$4=$B66,1,0)*IF('Shoppable Services'!$C$4=$A66,1,0)*$F15</f>
        <v>1800</v>
      </c>
      <c r="G66" s="4">
        <f>IF('Shoppable Services'!$F$4=$D66,1,0)*IF('Shoppable Services'!$E$4=$C66,1,0)*IF('Shoppable Services'!$D$4=$B66,1,0)*IF('Shoppable Services'!$C$4=$A66,1,0)*$G15</f>
        <v>124</v>
      </c>
      <c r="H66" s="4">
        <f>IF('Shoppable Services'!$F$4=$D66,1,0)*IF('Shoppable Services'!$E$4=$C66,1,0)*IF('Shoppable Services'!$D$4=$B66,1,0)*IF('Shoppable Services'!$C$4=$A66,1,0)*$H15</f>
        <v>791</v>
      </c>
      <c r="I66" s="4">
        <f>IF('Shoppable Services'!$F$4=$D66,1,0)*IF('Shoppable Services'!$E$4=$C66,1,0)*IF('Shoppable Services'!$D$4=$B66,1,0)*IF('Shoppable Services'!$C$4=$A66,1,0)*$I15</f>
        <v>1361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945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7</v>
      </c>
      <c r="B67" t="s">
        <v>23</v>
      </c>
      <c r="C67" t="s">
        <v>24</v>
      </c>
      <c r="D67" t="s">
        <v>8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7</v>
      </c>
      <c r="B68" t="s">
        <v>23</v>
      </c>
      <c r="C68" t="s">
        <v>43</v>
      </c>
      <c r="D68" t="s">
        <v>42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7</v>
      </c>
      <c r="B69" t="s">
        <v>23</v>
      </c>
      <c r="C69" t="s">
        <v>43</v>
      </c>
      <c r="D69" t="s">
        <v>8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7</v>
      </c>
      <c r="B70" t="s">
        <v>45</v>
      </c>
      <c r="C70" t="s">
        <v>9</v>
      </c>
      <c r="D70" t="s">
        <v>46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7</v>
      </c>
      <c r="B71" t="s">
        <v>45</v>
      </c>
      <c r="C71" t="s">
        <v>30</v>
      </c>
      <c r="D71" t="s">
        <v>46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25</v>
      </c>
      <c r="B72" t="s">
        <v>26</v>
      </c>
      <c r="C72" t="s">
        <v>9</v>
      </c>
      <c r="D72" t="s">
        <v>8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25</v>
      </c>
      <c r="B73" t="s">
        <v>26</v>
      </c>
      <c r="C73" t="s">
        <v>9</v>
      </c>
      <c r="D73" t="s">
        <v>10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25</v>
      </c>
      <c r="B74" t="s">
        <v>26</v>
      </c>
      <c r="C74" t="s">
        <v>30</v>
      </c>
      <c r="D74" t="s">
        <v>8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25</v>
      </c>
      <c r="B75" t="s">
        <v>26</v>
      </c>
      <c r="C75" t="s">
        <v>30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25</v>
      </c>
      <c r="B76" t="s">
        <v>26</v>
      </c>
      <c r="C76" t="s">
        <v>43</v>
      </c>
      <c r="D76" t="s">
        <v>8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25</v>
      </c>
      <c r="B77" t="s">
        <v>26</v>
      </c>
      <c r="C77" t="s">
        <v>43</v>
      </c>
      <c r="D77" t="s">
        <v>10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25</v>
      </c>
      <c r="B78" t="s">
        <v>33</v>
      </c>
      <c r="C78" t="s">
        <v>9</v>
      </c>
      <c r="D78" t="s">
        <v>10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25</v>
      </c>
      <c r="B79" t="s">
        <v>33</v>
      </c>
      <c r="C79" t="s">
        <v>30</v>
      </c>
      <c r="D79" t="s">
        <v>10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</row>
    <row r="80" spans="1:58">
      <c r="A80" t="s">
        <v>25</v>
      </c>
      <c r="B80" t="s">
        <v>33</v>
      </c>
      <c r="C80" t="s">
        <v>43</v>
      </c>
      <c r="D80" t="s">
        <v>10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</row>
    <row r="81" spans="1:20">
      <c r="A81" t="s">
        <v>25</v>
      </c>
      <c r="B81" t="s">
        <v>27</v>
      </c>
      <c r="C81" t="s">
        <v>9</v>
      </c>
      <c r="D81" t="s">
        <v>8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</row>
    <row r="82" spans="1:20">
      <c r="A82" t="s">
        <v>25</v>
      </c>
      <c r="B82" t="s">
        <v>27</v>
      </c>
      <c r="C82" t="s">
        <v>9</v>
      </c>
      <c r="D82" t="s">
        <v>10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</row>
    <row r="83" spans="1:20">
      <c r="A83" t="s">
        <v>25</v>
      </c>
      <c r="B83" t="s">
        <v>27</v>
      </c>
      <c r="C83" t="s">
        <v>30</v>
      </c>
      <c r="D83" t="s">
        <v>8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</row>
    <row r="84" spans="1:20">
      <c r="A84" t="s">
        <v>25</v>
      </c>
      <c r="B84" t="s">
        <v>27</v>
      </c>
      <c r="C84" t="s">
        <v>30</v>
      </c>
      <c r="D84" t="s">
        <v>8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</row>
    <row r="85" spans="1:20">
      <c r="A85" t="s">
        <v>25</v>
      </c>
      <c r="B85" t="s">
        <v>27</v>
      </c>
      <c r="C85" t="s">
        <v>30</v>
      </c>
      <c r="D85" t="s">
        <v>8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</row>
    <row r="86" spans="1:20">
      <c r="A86" t="s">
        <v>25</v>
      </c>
      <c r="B86" t="s">
        <v>27</v>
      </c>
      <c r="C86" t="s">
        <v>30</v>
      </c>
      <c r="D86" t="s">
        <v>10</v>
      </c>
      <c r="E86" s="4">
        <f>IF('Shoppable Services'!$F$4=$D86,1,0)*IF('Shoppable Services'!$E$4=$C86,1,0)*IF('Shoppable Services'!$D$4=$B86,1,0)*IF('Shoppable Services'!$C$4=$A86,1,0)*$E35</f>
        <v>0</v>
      </c>
      <c r="F86" s="4">
        <f>IF('Shoppable Services'!$F$4=$D86,1,0)*IF('Shoppable Services'!$E$4=$C86,1,0)*IF('Shoppable Services'!$D$4=$B86,1,0)*IF('Shoppable Services'!$C$4=$A86,1,0)*$F35</f>
        <v>0</v>
      </c>
      <c r="G86" s="4">
        <f>IF('Shoppable Services'!$F$4=$D86,1,0)*IF('Shoppable Services'!$E$4=$C86,1,0)*IF('Shoppable Services'!$D$4=$B86,1,0)*IF('Shoppable Services'!$C$4=$A86,1,0)*$G35</f>
        <v>0</v>
      </c>
      <c r="H86" s="4">
        <f>IF('Shoppable Services'!$F$4=$D86,1,0)*IF('Shoppable Services'!$E$4=$C86,1,0)*IF('Shoppable Services'!$D$4=$B86,1,0)*IF('Shoppable Services'!$C$4=$A86,1,0)*$H35</f>
        <v>0</v>
      </c>
      <c r="I86" s="4">
        <f>IF('Shoppable Services'!$F$4=$D86,1,0)*IF('Shoppable Services'!$E$4=$C86,1,0)*IF('Shoppable Services'!$D$4=$B86,1,0)*IF('Shoppable Services'!$C$4=$A86,1,0)*$I35</f>
        <v>0</v>
      </c>
      <c r="J86" s="4">
        <f>IF('Shoppable Services'!$F$4=$D86,1,0)*IF('Shoppable Services'!$E$4=$C86,1,0)*IF('Shoppable Services'!$D$4=$B86,1,0)*IF('Shoppable Services'!$C$4=$A86,1,0)*IF('Shoppable Services'!$B$4=J$52,J35,0)</f>
        <v>0</v>
      </c>
      <c r="K86" s="4">
        <f>IF('Shoppable Services'!$F$4=$D86,1,0)*IF('Shoppable Services'!$E$4=$C86,1,0)*IF('Shoppable Services'!$D$4=$B86,1,0)*IF('Shoppable Services'!$C$4=$A86,1,0)*IF('Shoppable Services'!$B$4=K$52,K35,0)</f>
        <v>0</v>
      </c>
      <c r="L86" s="4">
        <f>IF('Shoppable Services'!$F$4=$D86,1,0)*IF('Shoppable Services'!$E$4=$C86,1,0)*IF('Shoppable Services'!$D$4=$B86,1,0)*IF('Shoppable Services'!$C$4=$A86,1,0)*IF('Shoppable Services'!$B$4=L$52,L35,0)</f>
        <v>0</v>
      </c>
      <c r="M86" s="4">
        <f>IF('Shoppable Services'!$F$4=$D86,1,0)*IF('Shoppable Services'!$E$4=$C86,1,0)*IF('Shoppable Services'!$D$4=$B86,1,0)*IF('Shoppable Services'!$C$4=$A86,1,0)*IF('Shoppable Services'!$B$4=M$52,M35,0)</f>
        <v>0</v>
      </c>
      <c r="N86" s="4">
        <f>IF('Shoppable Services'!$F$4=$D86,1,0)*IF('Shoppable Services'!$E$4=$C86,1,0)*IF('Shoppable Services'!$D$4=$B86,1,0)*IF('Shoppable Services'!$C$4=$A86,1,0)*IF('Shoppable Services'!$B$4=N$52,N35,0)</f>
        <v>0</v>
      </c>
      <c r="O86" s="4">
        <f>IF('Shoppable Services'!$F$4=$D86,1,0)*IF('Shoppable Services'!$E$4=$C86,1,0)*IF('Shoppable Services'!$D$4=$B86,1,0)*IF('Shoppable Services'!$C$4=$A86,1,0)*IF('Shoppable Services'!$B$4=O$52,O35,0)</f>
        <v>0</v>
      </c>
      <c r="P86" s="4">
        <f>IF('Shoppable Services'!$F$4=$D86,1,0)*IF('Shoppable Services'!$E$4=$C86,1,0)*IF('Shoppable Services'!$D$4=$B86,1,0)*IF('Shoppable Services'!$C$4=$A86,1,0)*IF('Shoppable Services'!$B$4=P$52,P35,0)</f>
        <v>0</v>
      </c>
      <c r="Q86" s="4">
        <f>IF('Shoppable Services'!$F$4=$D86,1,0)*IF('Shoppable Services'!$E$4=$C86,1,0)*IF('Shoppable Services'!$D$4=$B86,1,0)*IF('Shoppable Services'!$C$4=$A86,1,0)*IF('Shoppable Services'!$B$4=Q$52,Q35,0)</f>
        <v>0</v>
      </c>
      <c r="R86" s="4">
        <f>IF('Shoppable Services'!$F$4=$D86,1,0)*IF('Shoppable Services'!$E$4=$C86,1,0)*IF('Shoppable Services'!$D$4=$B86,1,0)*IF('Shoppable Services'!$C$4=$A86,1,0)*IF('Shoppable Services'!$B$4=R$52,R35,0)</f>
        <v>0</v>
      </c>
      <c r="S86" s="4">
        <f>IF('Shoppable Services'!$F$4=$D86,1,0)*IF('Shoppable Services'!$E$4=$C86,1,0)*IF('Shoppable Services'!$D$4=$B86,1,0)*IF('Shoppable Services'!$C$4=$A86,1,0)*IF('Shoppable Services'!$B$4=S$52,S35,0)</f>
        <v>0</v>
      </c>
      <c r="T86" s="4">
        <f>IF('Shoppable Services'!$F$4=$D86,1,0)*IF('Shoppable Services'!$E$4=$C86,1,0)*IF('Shoppable Services'!$D$4=$B86,1,0)*IF('Shoppable Services'!$C$4=$A86,1,0)*IF('Shoppable Services'!$B$4=T$52,T35,0)</f>
        <v>0</v>
      </c>
    </row>
    <row r="87" spans="1:20">
      <c r="A87" t="s">
        <v>25</v>
      </c>
      <c r="B87" t="s">
        <v>27</v>
      </c>
      <c r="C87" t="s">
        <v>30</v>
      </c>
      <c r="D87" t="s">
        <v>10</v>
      </c>
      <c r="E87" s="4">
        <f>IF('Shoppable Services'!$F$4=$D87,1,0)*IF('Shoppable Services'!$E$4=$C87,1,0)*IF('Shoppable Services'!$D$4=$B87,1,0)*IF('Shoppable Services'!$C$4=$A87,1,0)*$E36</f>
        <v>0</v>
      </c>
      <c r="F87" s="4">
        <f>IF('Shoppable Services'!$F$4=$D87,1,0)*IF('Shoppable Services'!$E$4=$C87,1,0)*IF('Shoppable Services'!$D$4=$B87,1,0)*IF('Shoppable Services'!$C$4=$A87,1,0)*$F36</f>
        <v>0</v>
      </c>
      <c r="G87" s="4">
        <f>IF('Shoppable Services'!$F$4=$D87,1,0)*IF('Shoppable Services'!$E$4=$C87,1,0)*IF('Shoppable Services'!$D$4=$B87,1,0)*IF('Shoppable Services'!$C$4=$A87,1,0)*$G36</f>
        <v>0</v>
      </c>
      <c r="H87" s="4">
        <f>IF('Shoppable Services'!$F$4=$D87,1,0)*IF('Shoppable Services'!$E$4=$C87,1,0)*IF('Shoppable Services'!$D$4=$B87,1,0)*IF('Shoppable Services'!$C$4=$A87,1,0)*$H36</f>
        <v>0</v>
      </c>
      <c r="I87" s="4">
        <f>IF('Shoppable Services'!$F$4=$D87,1,0)*IF('Shoppable Services'!$E$4=$C87,1,0)*IF('Shoppable Services'!$D$4=$B87,1,0)*IF('Shoppable Services'!$C$4=$A87,1,0)*$I36</f>
        <v>0</v>
      </c>
      <c r="J87" s="4">
        <f>IF('Shoppable Services'!$F$4=$D87,1,0)*IF('Shoppable Services'!$E$4=$C87,1,0)*IF('Shoppable Services'!$D$4=$B87,1,0)*IF('Shoppable Services'!$C$4=$A87,1,0)*IF('Shoppable Services'!$B$4=J$52,J36,0)</f>
        <v>0</v>
      </c>
      <c r="K87" s="4">
        <f>IF('Shoppable Services'!$F$4=$D87,1,0)*IF('Shoppable Services'!$E$4=$C87,1,0)*IF('Shoppable Services'!$D$4=$B87,1,0)*IF('Shoppable Services'!$C$4=$A87,1,0)*IF('Shoppable Services'!$B$4=K$52,K36,0)</f>
        <v>0</v>
      </c>
      <c r="L87" s="4">
        <f>IF('Shoppable Services'!$F$4=$D87,1,0)*IF('Shoppable Services'!$E$4=$C87,1,0)*IF('Shoppable Services'!$D$4=$B87,1,0)*IF('Shoppable Services'!$C$4=$A87,1,0)*IF('Shoppable Services'!$B$4=L$52,L36,0)</f>
        <v>0</v>
      </c>
      <c r="M87" s="4">
        <f>IF('Shoppable Services'!$F$4=$D87,1,0)*IF('Shoppable Services'!$E$4=$C87,1,0)*IF('Shoppable Services'!$D$4=$B87,1,0)*IF('Shoppable Services'!$C$4=$A87,1,0)*IF('Shoppable Services'!$B$4=M$52,M36,0)</f>
        <v>0</v>
      </c>
      <c r="N87" s="4">
        <f>IF('Shoppable Services'!$F$4=$D87,1,0)*IF('Shoppable Services'!$E$4=$C87,1,0)*IF('Shoppable Services'!$D$4=$B87,1,0)*IF('Shoppable Services'!$C$4=$A87,1,0)*IF('Shoppable Services'!$B$4=N$52,N36,0)</f>
        <v>0</v>
      </c>
      <c r="O87" s="4">
        <f>IF('Shoppable Services'!$F$4=$D87,1,0)*IF('Shoppable Services'!$E$4=$C87,1,0)*IF('Shoppable Services'!$D$4=$B87,1,0)*IF('Shoppable Services'!$C$4=$A87,1,0)*IF('Shoppable Services'!$B$4=O$52,O36,0)</f>
        <v>0</v>
      </c>
      <c r="P87" s="4">
        <f>IF('Shoppable Services'!$F$4=$D87,1,0)*IF('Shoppable Services'!$E$4=$C87,1,0)*IF('Shoppable Services'!$D$4=$B87,1,0)*IF('Shoppable Services'!$C$4=$A87,1,0)*IF('Shoppable Services'!$B$4=P$52,P36,0)</f>
        <v>0</v>
      </c>
      <c r="Q87" s="4">
        <f>IF('Shoppable Services'!$F$4=$D87,1,0)*IF('Shoppable Services'!$E$4=$C87,1,0)*IF('Shoppable Services'!$D$4=$B87,1,0)*IF('Shoppable Services'!$C$4=$A87,1,0)*IF('Shoppable Services'!$B$4=Q$52,Q36,0)</f>
        <v>0</v>
      </c>
      <c r="R87" s="4">
        <f>IF('Shoppable Services'!$F$4=$D87,1,0)*IF('Shoppable Services'!$E$4=$C87,1,0)*IF('Shoppable Services'!$D$4=$B87,1,0)*IF('Shoppable Services'!$C$4=$A87,1,0)*IF('Shoppable Services'!$B$4=R$52,R36,0)</f>
        <v>0</v>
      </c>
      <c r="S87" s="4">
        <f>IF('Shoppable Services'!$F$4=$D87,1,0)*IF('Shoppable Services'!$E$4=$C87,1,0)*IF('Shoppable Services'!$D$4=$B87,1,0)*IF('Shoppable Services'!$C$4=$A87,1,0)*IF('Shoppable Services'!$B$4=S$52,S36,0)</f>
        <v>0</v>
      </c>
      <c r="T87" s="4">
        <f>IF('Shoppable Services'!$F$4=$D87,1,0)*IF('Shoppable Services'!$E$4=$C87,1,0)*IF('Shoppable Services'!$D$4=$B87,1,0)*IF('Shoppable Services'!$C$4=$A87,1,0)*IF('Shoppable Services'!$B$4=T$52,T36,0)</f>
        <v>0</v>
      </c>
    </row>
    <row r="88" spans="1:20">
      <c r="A88" t="s">
        <v>25</v>
      </c>
      <c r="B88" t="s">
        <v>27</v>
      </c>
      <c r="C88" t="s">
        <v>30</v>
      </c>
      <c r="D88" t="s">
        <v>10</v>
      </c>
      <c r="E88" s="4">
        <f>IF('Shoppable Services'!$F$4=$D88,1,0)*IF('Shoppable Services'!$E$4=$C88,1,0)*IF('Shoppable Services'!$D$4=$B88,1,0)*IF('Shoppable Services'!$C$4=$A88,1,0)*$E37</f>
        <v>0</v>
      </c>
      <c r="F88" s="4">
        <f>IF('Shoppable Services'!$F$4=$D88,1,0)*IF('Shoppable Services'!$E$4=$C88,1,0)*IF('Shoppable Services'!$D$4=$B88,1,0)*IF('Shoppable Services'!$C$4=$A88,1,0)*$F37</f>
        <v>0</v>
      </c>
      <c r="G88" s="4">
        <f>IF('Shoppable Services'!$F$4=$D88,1,0)*IF('Shoppable Services'!$E$4=$C88,1,0)*IF('Shoppable Services'!$D$4=$B88,1,0)*IF('Shoppable Services'!$C$4=$A88,1,0)*$G37</f>
        <v>0</v>
      </c>
      <c r="H88" s="4">
        <f>IF('Shoppable Services'!$F$4=$D88,1,0)*IF('Shoppable Services'!$E$4=$C88,1,0)*IF('Shoppable Services'!$D$4=$B88,1,0)*IF('Shoppable Services'!$C$4=$A88,1,0)*$H37</f>
        <v>0</v>
      </c>
      <c r="I88" s="4">
        <f>IF('Shoppable Services'!$F$4=$D88,1,0)*IF('Shoppable Services'!$E$4=$C88,1,0)*IF('Shoppable Services'!$D$4=$B88,1,0)*IF('Shoppable Services'!$C$4=$A88,1,0)*$I37</f>
        <v>0</v>
      </c>
      <c r="J88" s="4">
        <f>IF('Shoppable Services'!$F$4=$D88,1,0)*IF('Shoppable Services'!$E$4=$C88,1,0)*IF('Shoppable Services'!$D$4=$B88,1,0)*IF('Shoppable Services'!$C$4=$A88,1,0)*IF('Shoppable Services'!$B$4=J$52,J37,0)</f>
        <v>0</v>
      </c>
      <c r="K88" s="4">
        <f>IF('Shoppable Services'!$F$4=$D88,1,0)*IF('Shoppable Services'!$E$4=$C88,1,0)*IF('Shoppable Services'!$D$4=$B88,1,0)*IF('Shoppable Services'!$C$4=$A88,1,0)*IF('Shoppable Services'!$B$4=K$52,K37,0)</f>
        <v>0</v>
      </c>
      <c r="L88" s="4">
        <f>IF('Shoppable Services'!$F$4=$D88,1,0)*IF('Shoppable Services'!$E$4=$C88,1,0)*IF('Shoppable Services'!$D$4=$B88,1,0)*IF('Shoppable Services'!$C$4=$A88,1,0)*IF('Shoppable Services'!$B$4=L$52,L37,0)</f>
        <v>0</v>
      </c>
      <c r="M88" s="4">
        <f>IF('Shoppable Services'!$F$4=$D88,1,0)*IF('Shoppable Services'!$E$4=$C88,1,0)*IF('Shoppable Services'!$D$4=$B88,1,0)*IF('Shoppable Services'!$C$4=$A88,1,0)*IF('Shoppable Services'!$B$4=M$52,M37,0)</f>
        <v>0</v>
      </c>
      <c r="N88" s="4">
        <f>IF('Shoppable Services'!$F$4=$D88,1,0)*IF('Shoppable Services'!$E$4=$C88,1,0)*IF('Shoppable Services'!$D$4=$B88,1,0)*IF('Shoppable Services'!$C$4=$A88,1,0)*IF('Shoppable Services'!$B$4=N$52,N37,0)</f>
        <v>0</v>
      </c>
      <c r="O88" s="4">
        <f>IF('Shoppable Services'!$F$4=$D88,1,0)*IF('Shoppable Services'!$E$4=$C88,1,0)*IF('Shoppable Services'!$D$4=$B88,1,0)*IF('Shoppable Services'!$C$4=$A88,1,0)*IF('Shoppable Services'!$B$4=O$52,O37,0)</f>
        <v>0</v>
      </c>
      <c r="P88" s="4">
        <f>IF('Shoppable Services'!$F$4=$D88,1,0)*IF('Shoppable Services'!$E$4=$C88,1,0)*IF('Shoppable Services'!$D$4=$B88,1,0)*IF('Shoppable Services'!$C$4=$A88,1,0)*IF('Shoppable Services'!$B$4=P$52,P37,0)</f>
        <v>0</v>
      </c>
      <c r="Q88" s="4">
        <f>IF('Shoppable Services'!$F$4=$D88,1,0)*IF('Shoppable Services'!$E$4=$C88,1,0)*IF('Shoppable Services'!$D$4=$B88,1,0)*IF('Shoppable Services'!$C$4=$A88,1,0)*IF('Shoppable Services'!$B$4=Q$52,Q37,0)</f>
        <v>0</v>
      </c>
      <c r="R88" s="4">
        <f>IF('Shoppable Services'!$F$4=$D88,1,0)*IF('Shoppable Services'!$E$4=$C88,1,0)*IF('Shoppable Services'!$D$4=$B88,1,0)*IF('Shoppable Services'!$C$4=$A88,1,0)*IF('Shoppable Services'!$B$4=R$52,R37,0)</f>
        <v>0</v>
      </c>
      <c r="S88" s="4">
        <f>IF('Shoppable Services'!$F$4=$D88,1,0)*IF('Shoppable Services'!$E$4=$C88,1,0)*IF('Shoppable Services'!$D$4=$B88,1,0)*IF('Shoppable Services'!$C$4=$A88,1,0)*IF('Shoppable Services'!$B$4=S$52,S37,0)</f>
        <v>0</v>
      </c>
      <c r="T88" s="4">
        <f>IF('Shoppable Services'!$F$4=$D88,1,0)*IF('Shoppable Services'!$E$4=$C88,1,0)*IF('Shoppable Services'!$D$4=$B88,1,0)*IF('Shoppable Services'!$C$4=$A88,1,0)*IF('Shoppable Services'!$B$4=T$52,T37,0)</f>
        <v>0</v>
      </c>
    </row>
    <row r="89" spans="1:20">
      <c r="A89" t="s">
        <v>25</v>
      </c>
      <c r="B89" t="s">
        <v>27</v>
      </c>
      <c r="C89" t="s">
        <v>43</v>
      </c>
      <c r="D89" t="s">
        <v>8</v>
      </c>
      <c r="E89" s="4">
        <f>IF('Shoppable Services'!$F$4=$D89,1,0)*IF('Shoppable Services'!$E$4=$C89,1,0)*IF('Shoppable Services'!$D$4=$B89,1,0)*IF('Shoppable Services'!$C$4=$A89,1,0)*$E38</f>
        <v>0</v>
      </c>
      <c r="F89" s="4">
        <f>IF('Shoppable Services'!$F$4=$D89,1,0)*IF('Shoppable Services'!$E$4=$C89,1,0)*IF('Shoppable Services'!$D$4=$B89,1,0)*IF('Shoppable Services'!$C$4=$A89,1,0)*$F38</f>
        <v>0</v>
      </c>
      <c r="G89" s="4">
        <f>IF('Shoppable Services'!$F$4=$D89,1,0)*IF('Shoppable Services'!$E$4=$C89,1,0)*IF('Shoppable Services'!$D$4=$B89,1,0)*IF('Shoppable Services'!$C$4=$A89,1,0)*$G38</f>
        <v>0</v>
      </c>
      <c r="H89" s="4">
        <f>IF('Shoppable Services'!$F$4=$D89,1,0)*IF('Shoppable Services'!$E$4=$C89,1,0)*IF('Shoppable Services'!$D$4=$B89,1,0)*IF('Shoppable Services'!$C$4=$A89,1,0)*$H38</f>
        <v>0</v>
      </c>
      <c r="I89" s="4">
        <f>IF('Shoppable Services'!$F$4=$D89,1,0)*IF('Shoppable Services'!$E$4=$C89,1,0)*IF('Shoppable Services'!$D$4=$B89,1,0)*IF('Shoppable Services'!$C$4=$A89,1,0)*$I38</f>
        <v>0</v>
      </c>
      <c r="J89" s="4">
        <f>IF('Shoppable Services'!$F$4=$D89,1,0)*IF('Shoppable Services'!$E$4=$C89,1,0)*IF('Shoppable Services'!$D$4=$B89,1,0)*IF('Shoppable Services'!$C$4=$A89,1,0)*IF('Shoppable Services'!$B$4=J$52,J38,0)</f>
        <v>0</v>
      </c>
      <c r="K89" s="4">
        <f>IF('Shoppable Services'!$F$4=$D89,1,0)*IF('Shoppable Services'!$E$4=$C89,1,0)*IF('Shoppable Services'!$D$4=$B89,1,0)*IF('Shoppable Services'!$C$4=$A89,1,0)*IF('Shoppable Services'!$B$4=K$52,K38,0)</f>
        <v>0</v>
      </c>
      <c r="L89" s="4">
        <f>IF('Shoppable Services'!$F$4=$D89,1,0)*IF('Shoppable Services'!$E$4=$C89,1,0)*IF('Shoppable Services'!$D$4=$B89,1,0)*IF('Shoppable Services'!$C$4=$A89,1,0)*IF('Shoppable Services'!$B$4=L$52,L38,0)</f>
        <v>0</v>
      </c>
      <c r="M89" s="4">
        <f>IF('Shoppable Services'!$F$4=$D89,1,0)*IF('Shoppable Services'!$E$4=$C89,1,0)*IF('Shoppable Services'!$D$4=$B89,1,0)*IF('Shoppable Services'!$C$4=$A89,1,0)*IF('Shoppable Services'!$B$4=M$52,M38,0)</f>
        <v>0</v>
      </c>
      <c r="N89" s="4">
        <f>IF('Shoppable Services'!$F$4=$D89,1,0)*IF('Shoppable Services'!$E$4=$C89,1,0)*IF('Shoppable Services'!$D$4=$B89,1,0)*IF('Shoppable Services'!$C$4=$A89,1,0)*IF('Shoppable Services'!$B$4=N$52,N38,0)</f>
        <v>0</v>
      </c>
      <c r="O89" s="4">
        <f>IF('Shoppable Services'!$F$4=$D89,1,0)*IF('Shoppable Services'!$E$4=$C89,1,0)*IF('Shoppable Services'!$D$4=$B89,1,0)*IF('Shoppable Services'!$C$4=$A89,1,0)*IF('Shoppable Services'!$B$4=O$52,O38,0)</f>
        <v>0</v>
      </c>
      <c r="P89" s="4">
        <f>IF('Shoppable Services'!$F$4=$D89,1,0)*IF('Shoppable Services'!$E$4=$C89,1,0)*IF('Shoppable Services'!$D$4=$B89,1,0)*IF('Shoppable Services'!$C$4=$A89,1,0)*IF('Shoppable Services'!$B$4=P$52,P38,0)</f>
        <v>0</v>
      </c>
      <c r="Q89" s="4">
        <f>IF('Shoppable Services'!$F$4=$D89,1,0)*IF('Shoppable Services'!$E$4=$C89,1,0)*IF('Shoppable Services'!$D$4=$B89,1,0)*IF('Shoppable Services'!$C$4=$A89,1,0)*IF('Shoppable Services'!$B$4=Q$52,Q38,0)</f>
        <v>0</v>
      </c>
      <c r="R89" s="4">
        <f>IF('Shoppable Services'!$F$4=$D89,1,0)*IF('Shoppable Services'!$E$4=$C89,1,0)*IF('Shoppable Services'!$D$4=$B89,1,0)*IF('Shoppable Services'!$C$4=$A89,1,0)*IF('Shoppable Services'!$B$4=R$52,R38,0)</f>
        <v>0</v>
      </c>
      <c r="S89" s="4">
        <f>IF('Shoppable Services'!$F$4=$D89,1,0)*IF('Shoppable Services'!$E$4=$C89,1,0)*IF('Shoppable Services'!$D$4=$B89,1,0)*IF('Shoppable Services'!$C$4=$A89,1,0)*IF('Shoppable Services'!$B$4=S$52,S38,0)</f>
        <v>0</v>
      </c>
      <c r="T89" s="4">
        <f>IF('Shoppable Services'!$F$4=$D89,1,0)*IF('Shoppable Services'!$E$4=$C89,1,0)*IF('Shoppable Services'!$D$4=$B89,1,0)*IF('Shoppable Services'!$C$4=$A89,1,0)*IF('Shoppable Services'!$B$4=T$52,T38,0)</f>
        <v>0</v>
      </c>
    </row>
    <row r="90" spans="1:20">
      <c r="A90" t="s">
        <v>25</v>
      </c>
      <c r="B90" t="s">
        <v>27</v>
      </c>
      <c r="C90" t="s">
        <v>43</v>
      </c>
      <c r="D90" t="s">
        <v>10</v>
      </c>
      <c r="E90" s="4">
        <f>IF('Shoppable Services'!$F$4=$D90,1,0)*IF('Shoppable Services'!$E$4=$C90,1,0)*IF('Shoppable Services'!$D$4=$B90,1,0)*IF('Shoppable Services'!$C$4=$A90,1,0)*$E39</f>
        <v>0</v>
      </c>
      <c r="F90" s="4">
        <f>IF('Shoppable Services'!$F$4=$D90,1,0)*IF('Shoppable Services'!$E$4=$C90,1,0)*IF('Shoppable Services'!$D$4=$B90,1,0)*IF('Shoppable Services'!$C$4=$A90,1,0)*$F39</f>
        <v>0</v>
      </c>
      <c r="G90" s="4">
        <f>IF('Shoppable Services'!$F$4=$D90,1,0)*IF('Shoppable Services'!$E$4=$C90,1,0)*IF('Shoppable Services'!$D$4=$B90,1,0)*IF('Shoppable Services'!$C$4=$A90,1,0)*$G39</f>
        <v>0</v>
      </c>
      <c r="H90" s="4">
        <f>IF('Shoppable Services'!$F$4=$D90,1,0)*IF('Shoppable Services'!$E$4=$C90,1,0)*IF('Shoppable Services'!$D$4=$B90,1,0)*IF('Shoppable Services'!$C$4=$A90,1,0)*$H39</f>
        <v>0</v>
      </c>
      <c r="I90" s="4">
        <f>IF('Shoppable Services'!$F$4=$D90,1,0)*IF('Shoppable Services'!$E$4=$C90,1,0)*IF('Shoppable Services'!$D$4=$B90,1,0)*IF('Shoppable Services'!$C$4=$A90,1,0)*$I39</f>
        <v>0</v>
      </c>
      <c r="J90" s="4">
        <f>IF('Shoppable Services'!$F$4=$D90,1,0)*IF('Shoppable Services'!$E$4=$C90,1,0)*IF('Shoppable Services'!$D$4=$B90,1,0)*IF('Shoppable Services'!$C$4=$A90,1,0)*IF('Shoppable Services'!$B$4=J$52,J39,0)</f>
        <v>0</v>
      </c>
      <c r="K90" s="4">
        <f>IF('Shoppable Services'!$F$4=$D90,1,0)*IF('Shoppable Services'!$E$4=$C90,1,0)*IF('Shoppable Services'!$D$4=$B90,1,0)*IF('Shoppable Services'!$C$4=$A90,1,0)*IF('Shoppable Services'!$B$4=K$52,K39,0)</f>
        <v>0</v>
      </c>
      <c r="L90" s="4">
        <f>IF('Shoppable Services'!$F$4=$D90,1,0)*IF('Shoppable Services'!$E$4=$C90,1,0)*IF('Shoppable Services'!$D$4=$B90,1,0)*IF('Shoppable Services'!$C$4=$A90,1,0)*IF('Shoppable Services'!$B$4=L$52,L39,0)</f>
        <v>0</v>
      </c>
      <c r="M90" s="4">
        <f>IF('Shoppable Services'!$F$4=$D90,1,0)*IF('Shoppable Services'!$E$4=$C90,1,0)*IF('Shoppable Services'!$D$4=$B90,1,0)*IF('Shoppable Services'!$C$4=$A90,1,0)*IF('Shoppable Services'!$B$4=M$52,M39,0)</f>
        <v>0</v>
      </c>
      <c r="N90" s="4">
        <f>IF('Shoppable Services'!$F$4=$D90,1,0)*IF('Shoppable Services'!$E$4=$C90,1,0)*IF('Shoppable Services'!$D$4=$B90,1,0)*IF('Shoppable Services'!$C$4=$A90,1,0)*IF('Shoppable Services'!$B$4=N$52,N39,0)</f>
        <v>0</v>
      </c>
      <c r="O90" s="4">
        <f>IF('Shoppable Services'!$F$4=$D90,1,0)*IF('Shoppable Services'!$E$4=$C90,1,0)*IF('Shoppable Services'!$D$4=$B90,1,0)*IF('Shoppable Services'!$C$4=$A90,1,0)*IF('Shoppable Services'!$B$4=O$52,O39,0)</f>
        <v>0</v>
      </c>
      <c r="P90" s="4">
        <f>IF('Shoppable Services'!$F$4=$D90,1,0)*IF('Shoppable Services'!$E$4=$C90,1,0)*IF('Shoppable Services'!$D$4=$B90,1,0)*IF('Shoppable Services'!$C$4=$A90,1,0)*IF('Shoppable Services'!$B$4=P$52,P39,0)</f>
        <v>0</v>
      </c>
      <c r="Q90" s="4">
        <f>IF('Shoppable Services'!$F$4=$D90,1,0)*IF('Shoppable Services'!$E$4=$C90,1,0)*IF('Shoppable Services'!$D$4=$B90,1,0)*IF('Shoppable Services'!$C$4=$A90,1,0)*IF('Shoppable Services'!$B$4=Q$52,Q39,0)</f>
        <v>0</v>
      </c>
      <c r="R90" s="4">
        <f>IF('Shoppable Services'!$F$4=$D90,1,0)*IF('Shoppable Services'!$E$4=$C90,1,0)*IF('Shoppable Services'!$D$4=$B90,1,0)*IF('Shoppable Services'!$C$4=$A90,1,0)*IF('Shoppable Services'!$B$4=R$52,R39,0)</f>
        <v>0</v>
      </c>
      <c r="S90" s="4">
        <f>IF('Shoppable Services'!$F$4=$D90,1,0)*IF('Shoppable Services'!$E$4=$C90,1,0)*IF('Shoppable Services'!$D$4=$B90,1,0)*IF('Shoppable Services'!$C$4=$A90,1,0)*IF('Shoppable Services'!$B$4=S$52,S39,0)</f>
        <v>0</v>
      </c>
      <c r="T90" s="4">
        <f>IF('Shoppable Services'!$F$4=$D90,1,0)*IF('Shoppable Services'!$E$4=$C90,1,0)*IF('Shoppable Services'!$D$4=$B90,1,0)*IF('Shoppable Services'!$C$4=$A90,1,0)*IF('Shoppable Services'!$B$4=T$52,T39,0)</f>
        <v>0</v>
      </c>
    </row>
    <row r="91" spans="1:20">
      <c r="A91" t="s">
        <v>25</v>
      </c>
      <c r="B91" t="s">
        <v>47</v>
      </c>
      <c r="C91" t="s">
        <v>9</v>
      </c>
      <c r="D91" t="s">
        <v>10</v>
      </c>
      <c r="E91" s="4">
        <f>IF('Shoppable Services'!$F$4=$D91,1,0)*IF('Shoppable Services'!$E$4=$C91,1,0)*IF('Shoppable Services'!$D$4=$B91,1,0)*IF('Shoppable Services'!$C$4=$A91,1,0)*$E40</f>
        <v>0</v>
      </c>
      <c r="F91" s="4">
        <f>IF('Shoppable Services'!$F$4=$D91,1,0)*IF('Shoppable Services'!$E$4=$C91,1,0)*IF('Shoppable Services'!$D$4=$B91,1,0)*IF('Shoppable Services'!$C$4=$A91,1,0)*$F40</f>
        <v>0</v>
      </c>
      <c r="G91" s="4">
        <f>IF('Shoppable Services'!$F$4=$D91,1,0)*IF('Shoppable Services'!$E$4=$C91,1,0)*IF('Shoppable Services'!$D$4=$B91,1,0)*IF('Shoppable Services'!$C$4=$A91,1,0)*$G40</f>
        <v>0</v>
      </c>
      <c r="H91" s="4">
        <f>IF('Shoppable Services'!$F$4=$D91,1,0)*IF('Shoppable Services'!$E$4=$C91,1,0)*IF('Shoppable Services'!$D$4=$B91,1,0)*IF('Shoppable Services'!$C$4=$A91,1,0)*$H40</f>
        <v>0</v>
      </c>
      <c r="I91" s="4">
        <f>IF('Shoppable Services'!$F$4=$D91,1,0)*IF('Shoppable Services'!$E$4=$C91,1,0)*IF('Shoppable Services'!$D$4=$B91,1,0)*IF('Shoppable Services'!$C$4=$A91,1,0)*$I40</f>
        <v>0</v>
      </c>
      <c r="J91" s="4">
        <f>IF('Shoppable Services'!$F$4=$D91,1,0)*IF('Shoppable Services'!$E$4=$C91,1,0)*IF('Shoppable Services'!$D$4=$B91,1,0)*IF('Shoppable Services'!$C$4=$A91,1,0)*IF('Shoppable Services'!$B$4=J$52,J40,0)</f>
        <v>0</v>
      </c>
      <c r="K91" s="4">
        <f>IF('Shoppable Services'!$F$4=$D91,1,0)*IF('Shoppable Services'!$E$4=$C91,1,0)*IF('Shoppable Services'!$D$4=$B91,1,0)*IF('Shoppable Services'!$C$4=$A91,1,0)*IF('Shoppable Services'!$B$4=K$52,K40,0)</f>
        <v>0</v>
      </c>
      <c r="L91" s="4">
        <f>IF('Shoppable Services'!$F$4=$D91,1,0)*IF('Shoppable Services'!$E$4=$C91,1,0)*IF('Shoppable Services'!$D$4=$B91,1,0)*IF('Shoppable Services'!$C$4=$A91,1,0)*IF('Shoppable Services'!$B$4=L$52,L40,0)</f>
        <v>0</v>
      </c>
      <c r="M91" s="4">
        <f>IF('Shoppable Services'!$F$4=$D91,1,0)*IF('Shoppable Services'!$E$4=$C91,1,0)*IF('Shoppable Services'!$D$4=$B91,1,0)*IF('Shoppable Services'!$C$4=$A91,1,0)*IF('Shoppable Services'!$B$4=M$52,M40,0)</f>
        <v>0</v>
      </c>
      <c r="N91" s="4">
        <f>IF('Shoppable Services'!$F$4=$D91,1,0)*IF('Shoppable Services'!$E$4=$C91,1,0)*IF('Shoppable Services'!$D$4=$B91,1,0)*IF('Shoppable Services'!$C$4=$A91,1,0)*IF('Shoppable Services'!$B$4=N$52,N40,0)</f>
        <v>0</v>
      </c>
      <c r="O91" s="4">
        <f>IF('Shoppable Services'!$F$4=$D91,1,0)*IF('Shoppable Services'!$E$4=$C91,1,0)*IF('Shoppable Services'!$D$4=$B91,1,0)*IF('Shoppable Services'!$C$4=$A91,1,0)*IF('Shoppable Services'!$B$4=O$52,O40,0)</f>
        <v>0</v>
      </c>
      <c r="P91" s="4">
        <f>IF('Shoppable Services'!$F$4=$D91,1,0)*IF('Shoppable Services'!$E$4=$C91,1,0)*IF('Shoppable Services'!$D$4=$B91,1,0)*IF('Shoppable Services'!$C$4=$A91,1,0)*IF('Shoppable Services'!$B$4=P$52,P40,0)</f>
        <v>0</v>
      </c>
      <c r="Q91" s="4">
        <f>IF('Shoppable Services'!$F$4=$D91,1,0)*IF('Shoppable Services'!$E$4=$C91,1,0)*IF('Shoppable Services'!$D$4=$B91,1,0)*IF('Shoppable Services'!$C$4=$A91,1,0)*IF('Shoppable Services'!$B$4=Q$52,Q40,0)</f>
        <v>0</v>
      </c>
      <c r="R91" s="4">
        <f>IF('Shoppable Services'!$F$4=$D91,1,0)*IF('Shoppable Services'!$E$4=$C91,1,0)*IF('Shoppable Services'!$D$4=$B91,1,0)*IF('Shoppable Services'!$C$4=$A91,1,0)*IF('Shoppable Services'!$B$4=R$52,R40,0)</f>
        <v>0</v>
      </c>
      <c r="S91" s="4">
        <f>IF('Shoppable Services'!$F$4=$D91,1,0)*IF('Shoppable Services'!$E$4=$C91,1,0)*IF('Shoppable Services'!$D$4=$B91,1,0)*IF('Shoppable Services'!$C$4=$A91,1,0)*IF('Shoppable Services'!$B$4=S$52,S40,0)</f>
        <v>0</v>
      </c>
      <c r="T91" s="4">
        <f>IF('Shoppable Services'!$F$4=$D91,1,0)*IF('Shoppable Services'!$E$4=$C91,1,0)*IF('Shoppable Services'!$D$4=$B91,1,0)*IF('Shoppable Services'!$C$4=$A91,1,0)*IF('Shoppable Services'!$B$4=T$52,T40,0)</f>
        <v>0</v>
      </c>
    </row>
    <row r="92" spans="1:20">
      <c r="A92" t="s">
        <v>25</v>
      </c>
      <c r="B92" t="s">
        <v>47</v>
      </c>
      <c r="C92" t="s">
        <v>30</v>
      </c>
      <c r="D92" t="s">
        <v>8</v>
      </c>
      <c r="E92" s="4">
        <f>IF('Shoppable Services'!$F$4=$D92,1,0)*IF('Shoppable Services'!$E$4=$C92,1,0)*IF('Shoppable Services'!$D$4=$B92,1,0)*IF('Shoppable Services'!$C$4=$A92,1,0)*$E41</f>
        <v>0</v>
      </c>
      <c r="F92" s="4">
        <f>IF('Shoppable Services'!$F$4=$D92,1,0)*IF('Shoppable Services'!$E$4=$C92,1,0)*IF('Shoppable Services'!$D$4=$B92,1,0)*IF('Shoppable Services'!$C$4=$A92,1,0)*$F41</f>
        <v>0</v>
      </c>
      <c r="G92" s="4">
        <f>IF('Shoppable Services'!$F$4=$D92,1,0)*IF('Shoppable Services'!$E$4=$C92,1,0)*IF('Shoppable Services'!$D$4=$B92,1,0)*IF('Shoppable Services'!$C$4=$A92,1,0)*$G41</f>
        <v>0</v>
      </c>
      <c r="H92" s="4">
        <f>IF('Shoppable Services'!$F$4=$D92,1,0)*IF('Shoppable Services'!$E$4=$C92,1,0)*IF('Shoppable Services'!$D$4=$B92,1,0)*IF('Shoppable Services'!$C$4=$A92,1,0)*$H41</f>
        <v>0</v>
      </c>
      <c r="I92" s="4">
        <f>IF('Shoppable Services'!$F$4=$D92,1,0)*IF('Shoppable Services'!$E$4=$C92,1,0)*IF('Shoppable Services'!$D$4=$B92,1,0)*IF('Shoppable Services'!$C$4=$A92,1,0)*$I41</f>
        <v>0</v>
      </c>
      <c r="J92" s="4">
        <f>IF('Shoppable Services'!$F$4=$D92,1,0)*IF('Shoppable Services'!$E$4=$C92,1,0)*IF('Shoppable Services'!$D$4=$B92,1,0)*IF('Shoppable Services'!$C$4=$A92,1,0)*IF('Shoppable Services'!$B$4=J$52,J41,0)</f>
        <v>0</v>
      </c>
      <c r="K92" s="4">
        <f>IF('Shoppable Services'!$F$4=$D92,1,0)*IF('Shoppable Services'!$E$4=$C92,1,0)*IF('Shoppable Services'!$D$4=$B92,1,0)*IF('Shoppable Services'!$C$4=$A92,1,0)*IF('Shoppable Services'!$B$4=K$52,K41,0)</f>
        <v>0</v>
      </c>
      <c r="L92" s="4">
        <f>IF('Shoppable Services'!$F$4=$D92,1,0)*IF('Shoppable Services'!$E$4=$C92,1,0)*IF('Shoppable Services'!$D$4=$B92,1,0)*IF('Shoppable Services'!$C$4=$A92,1,0)*IF('Shoppable Services'!$B$4=L$52,L41,0)</f>
        <v>0</v>
      </c>
      <c r="M92" s="4">
        <f>IF('Shoppable Services'!$F$4=$D92,1,0)*IF('Shoppable Services'!$E$4=$C92,1,0)*IF('Shoppable Services'!$D$4=$B92,1,0)*IF('Shoppable Services'!$C$4=$A92,1,0)*IF('Shoppable Services'!$B$4=M$52,M41,0)</f>
        <v>0</v>
      </c>
      <c r="N92" s="4">
        <f>IF('Shoppable Services'!$F$4=$D92,1,0)*IF('Shoppable Services'!$E$4=$C92,1,0)*IF('Shoppable Services'!$D$4=$B92,1,0)*IF('Shoppable Services'!$C$4=$A92,1,0)*IF('Shoppable Services'!$B$4=N$52,N41,0)</f>
        <v>0</v>
      </c>
      <c r="O92" s="4">
        <f>IF('Shoppable Services'!$F$4=$D92,1,0)*IF('Shoppable Services'!$E$4=$C92,1,0)*IF('Shoppable Services'!$D$4=$B92,1,0)*IF('Shoppable Services'!$C$4=$A92,1,0)*IF('Shoppable Services'!$B$4=O$52,O41,0)</f>
        <v>0</v>
      </c>
      <c r="P92" s="4">
        <f>IF('Shoppable Services'!$F$4=$D92,1,0)*IF('Shoppable Services'!$E$4=$C92,1,0)*IF('Shoppable Services'!$D$4=$B92,1,0)*IF('Shoppable Services'!$C$4=$A92,1,0)*IF('Shoppable Services'!$B$4=P$52,P41,0)</f>
        <v>0</v>
      </c>
      <c r="Q92" s="4">
        <f>IF('Shoppable Services'!$F$4=$D92,1,0)*IF('Shoppable Services'!$E$4=$C92,1,0)*IF('Shoppable Services'!$D$4=$B92,1,0)*IF('Shoppable Services'!$C$4=$A92,1,0)*IF('Shoppable Services'!$B$4=Q$52,Q41,0)</f>
        <v>0</v>
      </c>
      <c r="R92" s="4">
        <f>IF('Shoppable Services'!$F$4=$D92,1,0)*IF('Shoppable Services'!$E$4=$C92,1,0)*IF('Shoppable Services'!$D$4=$B92,1,0)*IF('Shoppable Services'!$C$4=$A92,1,0)*IF('Shoppable Services'!$B$4=R$52,R41,0)</f>
        <v>0</v>
      </c>
      <c r="S92" s="4">
        <f>IF('Shoppable Services'!$F$4=$D92,1,0)*IF('Shoppable Services'!$E$4=$C92,1,0)*IF('Shoppable Services'!$D$4=$B92,1,0)*IF('Shoppable Services'!$C$4=$A92,1,0)*IF('Shoppable Services'!$B$4=S$52,S41,0)</f>
        <v>0</v>
      </c>
      <c r="T92" s="4">
        <f>IF('Shoppable Services'!$F$4=$D92,1,0)*IF('Shoppable Services'!$E$4=$C92,1,0)*IF('Shoppable Services'!$D$4=$B92,1,0)*IF('Shoppable Services'!$C$4=$A92,1,0)*IF('Shoppable Services'!$B$4=T$52,T41,0)</f>
        <v>0</v>
      </c>
    </row>
    <row r="93" spans="1:20">
      <c r="A93" t="s">
        <v>25</v>
      </c>
      <c r="B93" t="s">
        <v>47</v>
      </c>
      <c r="C93" t="s">
        <v>30</v>
      </c>
      <c r="D93" t="s">
        <v>10</v>
      </c>
      <c r="E93" s="4">
        <f>IF('Shoppable Services'!$F$4=$D93,1,0)*IF('Shoppable Services'!$E$4=$C93,1,0)*IF('Shoppable Services'!$D$4=$B93,1,0)*IF('Shoppable Services'!$C$4=$A93,1,0)*$E42</f>
        <v>0</v>
      </c>
      <c r="F93" s="4">
        <f>IF('Shoppable Services'!$F$4=$D93,1,0)*IF('Shoppable Services'!$E$4=$C93,1,0)*IF('Shoppable Services'!$D$4=$B93,1,0)*IF('Shoppable Services'!$C$4=$A93,1,0)*$F42</f>
        <v>0</v>
      </c>
      <c r="G93" s="4">
        <f>IF('Shoppable Services'!$F$4=$D93,1,0)*IF('Shoppable Services'!$E$4=$C93,1,0)*IF('Shoppable Services'!$D$4=$B93,1,0)*IF('Shoppable Services'!$C$4=$A93,1,0)*$G42</f>
        <v>0</v>
      </c>
      <c r="H93" s="4">
        <f>IF('Shoppable Services'!$F$4=$D93,1,0)*IF('Shoppable Services'!$E$4=$C93,1,0)*IF('Shoppable Services'!$D$4=$B93,1,0)*IF('Shoppable Services'!$C$4=$A93,1,0)*$H42</f>
        <v>0</v>
      </c>
      <c r="I93" s="4">
        <f>IF('Shoppable Services'!$F$4=$D93,1,0)*IF('Shoppable Services'!$E$4=$C93,1,0)*IF('Shoppable Services'!$D$4=$B93,1,0)*IF('Shoppable Services'!$C$4=$A93,1,0)*$I42</f>
        <v>0</v>
      </c>
      <c r="J93" s="4">
        <f>IF('Shoppable Services'!$F$4=$D93,1,0)*IF('Shoppable Services'!$E$4=$C93,1,0)*IF('Shoppable Services'!$D$4=$B93,1,0)*IF('Shoppable Services'!$C$4=$A93,1,0)*IF('Shoppable Services'!$B$4=J$52,J42,0)</f>
        <v>0</v>
      </c>
      <c r="K93" s="4">
        <f>IF('Shoppable Services'!$F$4=$D93,1,0)*IF('Shoppable Services'!$E$4=$C93,1,0)*IF('Shoppable Services'!$D$4=$B93,1,0)*IF('Shoppable Services'!$C$4=$A93,1,0)*IF('Shoppable Services'!$B$4=K$52,K42,0)</f>
        <v>0</v>
      </c>
      <c r="L93" s="4">
        <f>IF('Shoppable Services'!$F$4=$D93,1,0)*IF('Shoppable Services'!$E$4=$C93,1,0)*IF('Shoppable Services'!$D$4=$B93,1,0)*IF('Shoppable Services'!$C$4=$A93,1,0)*IF('Shoppable Services'!$B$4=L$52,L42,0)</f>
        <v>0</v>
      </c>
      <c r="M93" s="4">
        <f>IF('Shoppable Services'!$F$4=$D93,1,0)*IF('Shoppable Services'!$E$4=$C93,1,0)*IF('Shoppable Services'!$D$4=$B93,1,0)*IF('Shoppable Services'!$C$4=$A93,1,0)*IF('Shoppable Services'!$B$4=M$52,M42,0)</f>
        <v>0</v>
      </c>
      <c r="N93" s="4">
        <f>IF('Shoppable Services'!$F$4=$D93,1,0)*IF('Shoppable Services'!$E$4=$C93,1,0)*IF('Shoppable Services'!$D$4=$B93,1,0)*IF('Shoppable Services'!$C$4=$A93,1,0)*IF('Shoppable Services'!$B$4=N$52,N42,0)</f>
        <v>0</v>
      </c>
      <c r="O93" s="4">
        <f>IF('Shoppable Services'!$F$4=$D93,1,0)*IF('Shoppable Services'!$E$4=$C93,1,0)*IF('Shoppable Services'!$D$4=$B93,1,0)*IF('Shoppable Services'!$C$4=$A93,1,0)*IF('Shoppable Services'!$B$4=O$52,O42,0)</f>
        <v>0</v>
      </c>
      <c r="P93" s="4">
        <f>IF('Shoppable Services'!$F$4=$D93,1,0)*IF('Shoppable Services'!$E$4=$C93,1,0)*IF('Shoppable Services'!$D$4=$B93,1,0)*IF('Shoppable Services'!$C$4=$A93,1,0)*IF('Shoppable Services'!$B$4=P$52,P42,0)</f>
        <v>0</v>
      </c>
      <c r="Q93" s="4">
        <f>IF('Shoppable Services'!$F$4=$D93,1,0)*IF('Shoppable Services'!$E$4=$C93,1,0)*IF('Shoppable Services'!$D$4=$B93,1,0)*IF('Shoppable Services'!$C$4=$A93,1,0)*IF('Shoppable Services'!$B$4=Q$52,Q42,0)</f>
        <v>0</v>
      </c>
      <c r="R93" s="4">
        <f>IF('Shoppable Services'!$F$4=$D93,1,0)*IF('Shoppable Services'!$E$4=$C93,1,0)*IF('Shoppable Services'!$D$4=$B93,1,0)*IF('Shoppable Services'!$C$4=$A93,1,0)*IF('Shoppable Services'!$B$4=R$52,R42,0)</f>
        <v>0</v>
      </c>
      <c r="S93" s="4">
        <f>IF('Shoppable Services'!$F$4=$D93,1,0)*IF('Shoppable Services'!$E$4=$C93,1,0)*IF('Shoppable Services'!$D$4=$B93,1,0)*IF('Shoppable Services'!$C$4=$A93,1,0)*IF('Shoppable Services'!$B$4=S$52,S42,0)</f>
        <v>0</v>
      </c>
      <c r="T93" s="4">
        <f>IF('Shoppable Services'!$F$4=$D93,1,0)*IF('Shoppable Services'!$E$4=$C93,1,0)*IF('Shoppable Services'!$D$4=$B93,1,0)*IF('Shoppable Services'!$C$4=$A93,1,0)*IF('Shoppable Services'!$B$4=T$52,T42,0)</f>
        <v>0</v>
      </c>
    </row>
    <row r="94" spans="1:20">
      <c r="A94" t="s">
        <v>25</v>
      </c>
      <c r="B94" t="s">
        <v>47</v>
      </c>
      <c r="C94" t="s">
        <v>43</v>
      </c>
      <c r="D94" t="s">
        <v>8</v>
      </c>
      <c r="E94" s="4">
        <f>IF('Shoppable Services'!$F$4=$D94,1,0)*IF('Shoppable Services'!$E$4=$C94,1,0)*IF('Shoppable Services'!$D$4=$B94,1,0)*IF('Shoppable Services'!$C$4=$A94,1,0)*$E43</f>
        <v>0</v>
      </c>
      <c r="F94" s="4">
        <f>IF('Shoppable Services'!$F$4=$D94,1,0)*IF('Shoppable Services'!$E$4=$C94,1,0)*IF('Shoppable Services'!$D$4=$B94,1,0)*IF('Shoppable Services'!$C$4=$A94,1,0)*$F43</f>
        <v>0</v>
      </c>
      <c r="G94" s="4">
        <f>IF('Shoppable Services'!$F$4=$D94,1,0)*IF('Shoppable Services'!$E$4=$C94,1,0)*IF('Shoppable Services'!$D$4=$B94,1,0)*IF('Shoppable Services'!$C$4=$A94,1,0)*$G43</f>
        <v>0</v>
      </c>
      <c r="H94" s="4">
        <f>IF('Shoppable Services'!$F$4=$D94,1,0)*IF('Shoppable Services'!$E$4=$C94,1,0)*IF('Shoppable Services'!$D$4=$B94,1,0)*IF('Shoppable Services'!$C$4=$A94,1,0)*$H43</f>
        <v>0</v>
      </c>
      <c r="I94" s="4">
        <f>IF('Shoppable Services'!$F$4=$D94,1,0)*IF('Shoppable Services'!$E$4=$C94,1,0)*IF('Shoppable Services'!$D$4=$B94,1,0)*IF('Shoppable Services'!$C$4=$A94,1,0)*$I43</f>
        <v>0</v>
      </c>
      <c r="J94" s="4">
        <f>IF('Shoppable Services'!$F$4=$D94,1,0)*IF('Shoppable Services'!$E$4=$C94,1,0)*IF('Shoppable Services'!$D$4=$B94,1,0)*IF('Shoppable Services'!$C$4=$A94,1,0)*IF('Shoppable Services'!$B$4=J$52,J43,0)</f>
        <v>0</v>
      </c>
      <c r="K94" s="4">
        <f>IF('Shoppable Services'!$F$4=$D94,1,0)*IF('Shoppable Services'!$E$4=$C94,1,0)*IF('Shoppable Services'!$D$4=$B94,1,0)*IF('Shoppable Services'!$C$4=$A94,1,0)*IF('Shoppable Services'!$B$4=K$52,K43,0)</f>
        <v>0</v>
      </c>
      <c r="L94" s="4">
        <f>IF('Shoppable Services'!$F$4=$D94,1,0)*IF('Shoppable Services'!$E$4=$C94,1,0)*IF('Shoppable Services'!$D$4=$B94,1,0)*IF('Shoppable Services'!$C$4=$A94,1,0)*IF('Shoppable Services'!$B$4=L$52,L43,0)</f>
        <v>0</v>
      </c>
      <c r="M94" s="4">
        <f>IF('Shoppable Services'!$F$4=$D94,1,0)*IF('Shoppable Services'!$E$4=$C94,1,0)*IF('Shoppable Services'!$D$4=$B94,1,0)*IF('Shoppable Services'!$C$4=$A94,1,0)*IF('Shoppable Services'!$B$4=M$52,M43,0)</f>
        <v>0</v>
      </c>
      <c r="N94" s="4">
        <f>IF('Shoppable Services'!$F$4=$D94,1,0)*IF('Shoppable Services'!$E$4=$C94,1,0)*IF('Shoppable Services'!$D$4=$B94,1,0)*IF('Shoppable Services'!$C$4=$A94,1,0)*IF('Shoppable Services'!$B$4=N$52,N43,0)</f>
        <v>0</v>
      </c>
      <c r="O94" s="4">
        <f>IF('Shoppable Services'!$F$4=$D94,1,0)*IF('Shoppable Services'!$E$4=$C94,1,0)*IF('Shoppable Services'!$D$4=$B94,1,0)*IF('Shoppable Services'!$C$4=$A94,1,0)*IF('Shoppable Services'!$B$4=O$52,O43,0)</f>
        <v>0</v>
      </c>
      <c r="P94" s="4">
        <f>IF('Shoppable Services'!$F$4=$D94,1,0)*IF('Shoppable Services'!$E$4=$C94,1,0)*IF('Shoppable Services'!$D$4=$B94,1,0)*IF('Shoppable Services'!$C$4=$A94,1,0)*IF('Shoppable Services'!$B$4=P$52,P43,0)</f>
        <v>0</v>
      </c>
      <c r="Q94" s="4">
        <f>IF('Shoppable Services'!$F$4=$D94,1,0)*IF('Shoppable Services'!$E$4=$C94,1,0)*IF('Shoppable Services'!$D$4=$B94,1,0)*IF('Shoppable Services'!$C$4=$A94,1,0)*IF('Shoppable Services'!$B$4=Q$52,Q43,0)</f>
        <v>0</v>
      </c>
      <c r="R94" s="4">
        <f>IF('Shoppable Services'!$F$4=$D94,1,0)*IF('Shoppable Services'!$E$4=$C94,1,0)*IF('Shoppable Services'!$D$4=$B94,1,0)*IF('Shoppable Services'!$C$4=$A94,1,0)*IF('Shoppable Services'!$B$4=R$52,R43,0)</f>
        <v>0</v>
      </c>
      <c r="S94" s="4">
        <f>IF('Shoppable Services'!$F$4=$D94,1,0)*IF('Shoppable Services'!$E$4=$C94,1,0)*IF('Shoppable Services'!$D$4=$B94,1,0)*IF('Shoppable Services'!$C$4=$A94,1,0)*IF('Shoppable Services'!$B$4=S$52,S43,0)</f>
        <v>0</v>
      </c>
      <c r="T94" s="4">
        <f>IF('Shoppable Services'!$F$4=$D94,1,0)*IF('Shoppable Services'!$E$4=$C94,1,0)*IF('Shoppable Services'!$D$4=$B94,1,0)*IF('Shoppable Services'!$C$4=$A94,1,0)*IF('Shoppable Services'!$B$4=T$52,T43,0)</f>
        <v>0</v>
      </c>
    </row>
    <row r="95" spans="1:20">
      <c r="A95" t="s">
        <v>25</v>
      </c>
      <c r="B95" t="s">
        <v>47</v>
      </c>
      <c r="C95" t="s">
        <v>43</v>
      </c>
      <c r="D95" t="s">
        <v>10</v>
      </c>
      <c r="E95" s="4">
        <f>IF('Shoppable Services'!$F$4=$D95,1,0)*IF('Shoppable Services'!$E$4=$C95,1,0)*IF('Shoppable Services'!$D$4=$B95,1,0)*IF('Shoppable Services'!$C$4=$A95,1,0)*$E44</f>
        <v>0</v>
      </c>
      <c r="F95" s="4">
        <f>IF('Shoppable Services'!$F$4=$D95,1,0)*IF('Shoppable Services'!$E$4=$C95,1,0)*IF('Shoppable Services'!$D$4=$B95,1,0)*IF('Shoppable Services'!$C$4=$A95,1,0)*$F44</f>
        <v>0</v>
      </c>
      <c r="G95" s="4">
        <f>IF('Shoppable Services'!$F$4=$D95,1,0)*IF('Shoppable Services'!$E$4=$C95,1,0)*IF('Shoppable Services'!$D$4=$B95,1,0)*IF('Shoppable Services'!$C$4=$A95,1,0)*$G44</f>
        <v>0</v>
      </c>
      <c r="H95" s="4">
        <f>IF('Shoppable Services'!$F$4=$D95,1,0)*IF('Shoppable Services'!$E$4=$C95,1,0)*IF('Shoppable Services'!$D$4=$B95,1,0)*IF('Shoppable Services'!$C$4=$A95,1,0)*$H44</f>
        <v>0</v>
      </c>
      <c r="I95" s="4">
        <f>IF('Shoppable Services'!$F$4=$D95,1,0)*IF('Shoppable Services'!$E$4=$C95,1,0)*IF('Shoppable Services'!$D$4=$B95,1,0)*IF('Shoppable Services'!$C$4=$A95,1,0)*$I44</f>
        <v>0</v>
      </c>
      <c r="J95" s="4">
        <f>IF('Shoppable Services'!$F$4=$D95,1,0)*IF('Shoppable Services'!$E$4=$C95,1,0)*IF('Shoppable Services'!$D$4=$B95,1,0)*IF('Shoppable Services'!$C$4=$A95,1,0)*IF('Shoppable Services'!$B$4=J$52,J44,0)</f>
        <v>0</v>
      </c>
      <c r="K95" s="4">
        <f>IF('Shoppable Services'!$F$4=$D95,1,0)*IF('Shoppable Services'!$E$4=$C95,1,0)*IF('Shoppable Services'!$D$4=$B95,1,0)*IF('Shoppable Services'!$C$4=$A95,1,0)*IF('Shoppable Services'!$B$4=K$52,K44,0)</f>
        <v>0</v>
      </c>
      <c r="L95" s="4">
        <f>IF('Shoppable Services'!$F$4=$D95,1,0)*IF('Shoppable Services'!$E$4=$C95,1,0)*IF('Shoppable Services'!$D$4=$B95,1,0)*IF('Shoppable Services'!$C$4=$A95,1,0)*IF('Shoppable Services'!$B$4=L$52,L44,0)</f>
        <v>0</v>
      </c>
      <c r="M95" s="4">
        <f>IF('Shoppable Services'!$F$4=$D95,1,0)*IF('Shoppable Services'!$E$4=$C95,1,0)*IF('Shoppable Services'!$D$4=$B95,1,0)*IF('Shoppable Services'!$C$4=$A95,1,0)*IF('Shoppable Services'!$B$4=M$52,M44,0)</f>
        <v>0</v>
      </c>
      <c r="N95" s="4">
        <f>IF('Shoppable Services'!$F$4=$D95,1,0)*IF('Shoppable Services'!$E$4=$C95,1,0)*IF('Shoppable Services'!$D$4=$B95,1,0)*IF('Shoppable Services'!$C$4=$A95,1,0)*IF('Shoppable Services'!$B$4=N$52,N44,0)</f>
        <v>0</v>
      </c>
      <c r="O95" s="4">
        <f>IF('Shoppable Services'!$F$4=$D95,1,0)*IF('Shoppable Services'!$E$4=$C95,1,0)*IF('Shoppable Services'!$D$4=$B95,1,0)*IF('Shoppable Services'!$C$4=$A95,1,0)*IF('Shoppable Services'!$B$4=O$52,O44,0)</f>
        <v>0</v>
      </c>
      <c r="P95" s="4">
        <f>IF('Shoppable Services'!$F$4=$D95,1,0)*IF('Shoppable Services'!$E$4=$C95,1,0)*IF('Shoppable Services'!$D$4=$B95,1,0)*IF('Shoppable Services'!$C$4=$A95,1,0)*IF('Shoppable Services'!$B$4=P$52,P44,0)</f>
        <v>0</v>
      </c>
      <c r="Q95" s="4">
        <f>IF('Shoppable Services'!$F$4=$D95,1,0)*IF('Shoppable Services'!$E$4=$C95,1,0)*IF('Shoppable Services'!$D$4=$B95,1,0)*IF('Shoppable Services'!$C$4=$A95,1,0)*IF('Shoppable Services'!$B$4=Q$52,Q44,0)</f>
        <v>0</v>
      </c>
      <c r="R95" s="4">
        <f>IF('Shoppable Services'!$F$4=$D95,1,0)*IF('Shoppable Services'!$E$4=$C95,1,0)*IF('Shoppable Services'!$D$4=$B95,1,0)*IF('Shoppable Services'!$C$4=$A95,1,0)*IF('Shoppable Services'!$B$4=R$52,R44,0)</f>
        <v>0</v>
      </c>
      <c r="S95" s="4">
        <f>IF('Shoppable Services'!$F$4=$D95,1,0)*IF('Shoppable Services'!$E$4=$C95,1,0)*IF('Shoppable Services'!$D$4=$B95,1,0)*IF('Shoppable Services'!$C$4=$A95,1,0)*IF('Shoppable Services'!$B$4=S$52,S44,0)</f>
        <v>0</v>
      </c>
      <c r="T95" s="4">
        <f>IF('Shoppable Services'!$F$4=$D95,1,0)*IF('Shoppable Services'!$E$4=$C95,1,0)*IF('Shoppable Services'!$D$4=$B95,1,0)*IF('Shoppable Services'!$C$4=$A95,1,0)*IF('Shoppable Services'!$B$4=T$52,T44,0)</f>
        <v>0</v>
      </c>
    </row>
    <row r="96" spans="1:20">
      <c r="E96" s="4">
        <f>COUNTIF(E53:E95,"&gt;0")</f>
        <v>1</v>
      </c>
      <c r="F96" s="4">
        <f>COUNTIF(F53:F95,"&gt;0")</f>
        <v>1</v>
      </c>
      <c r="G96" s="4">
        <f>COUNTIF(G53:G95,"&gt;0")</f>
        <v>1</v>
      </c>
      <c r="H96" s="4">
        <f>COUNTIF(H53:H95,"&gt;0")</f>
        <v>1</v>
      </c>
      <c r="I96" s="4">
        <f>COUNTIF(I53:I95,"&gt;0")</f>
        <v>1</v>
      </c>
      <c r="J96" s="4">
        <f>COUNTIF(J53:BE95,"&gt;0")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CFC2EB-A399-48C0-BB2F-53D042E94DFA}"/>
</file>

<file path=customXml/itemProps2.xml><?xml version="1.0" encoding="utf-8"?>
<ds:datastoreItem xmlns:ds="http://schemas.openxmlformats.org/officeDocument/2006/customXml" ds:itemID="{7CBF9606-6D2C-4F81-A1CB-6B3609363A46}"/>
</file>

<file path=customXml/itemProps3.xml><?xml version="1.0" encoding="utf-8"?>
<ds:datastoreItem xmlns:ds="http://schemas.openxmlformats.org/officeDocument/2006/customXml" ds:itemID="{954F73F8-A632-4FE8-94A0-E003D094D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2022-01-31T14:24:39Z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