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8"/>
  <workbookPr hidePivotFieldList="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xr:revisionPtr revIDLastSave="0" documentId="11_9700BC9095BD626AE41B0F262C080BCCC62554F7" xr6:coauthVersionLast="47" xr6:coauthVersionMax="47" xr10:uidLastSave="{00000000-0000-0000-0000-000000000000}"/>
  <bookViews>
    <workbookView xWindow="0" yWindow="0" windowWidth="19200" windowHeight="6765" xr2:uid="{00000000-000D-0000-FFFF-FFFF00000000}"/>
  </bookViews>
  <sheets>
    <sheet name="Shoppable Services" sheetId="6" r:id="rId1"/>
    <sheet name="Data" sheetId="1" state="hidden" r:id="rId2"/>
  </sheets>
  <definedNames>
    <definedName name="Sheet1.Sheet1" localSheetId="1">Data!$A$1:$G$73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69" i="1" s="1"/>
  <c r="J4" i="6" s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69" i="1" s="1"/>
  <c r="I4" i="6" s="1"/>
  <c r="G53" i="1"/>
  <c r="G69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69" i="1" s="1"/>
  <c r="L4" i="6" s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69" i="1" l="1"/>
  <c r="H4" i="6" s="1"/>
  <c r="E69" i="1"/>
  <c r="K4" i="6" s="1"/>
</calcChain>
</file>

<file path=xl/sharedStrings.xml><?xml version="1.0" encoding="utf-8"?>
<sst xmlns="http://schemas.openxmlformats.org/spreadsheetml/2006/main" count="226" uniqueCount="45">
  <si>
    <t>Date of last update: 1/01/2022</t>
  </si>
  <si>
    <t>USE DROP DOWN LIST</t>
  </si>
  <si>
    <t>Payer</t>
  </si>
  <si>
    <t>Level of Care</t>
  </si>
  <si>
    <t>Specialty</t>
  </si>
  <si>
    <t>Age</t>
  </si>
  <si>
    <t>Rate Type</t>
  </si>
  <si>
    <t>Revenue Code</t>
  </si>
  <si>
    <t>Payer rate</t>
  </si>
  <si>
    <t>Low Rate</t>
  </si>
  <si>
    <t>High Rate</t>
  </si>
  <si>
    <t>Gross Charge</t>
  </si>
  <si>
    <t>Cash Price</t>
  </si>
  <si>
    <t>MANAGED HEALTH NETWO Rate</t>
  </si>
  <si>
    <t>Inpatient</t>
  </si>
  <si>
    <t>Inpatient - Other</t>
  </si>
  <si>
    <t>Adolescent</t>
  </si>
  <si>
    <t>Per Diem</t>
  </si>
  <si>
    <t>AETNA Rate</t>
  </si>
  <si>
    <t>BCBS ID Rate</t>
  </si>
  <si>
    <t>Outpatient</t>
  </si>
  <si>
    <t>Outpatient - Other</t>
  </si>
  <si>
    <t>Adult</t>
  </si>
  <si>
    <t>BCBS UT Rate</t>
  </si>
  <si>
    <t>Residential Treatment (RTC)(PRTF)</t>
  </si>
  <si>
    <t>Partial Hospital - ALL</t>
  </si>
  <si>
    <t>Child</t>
  </si>
  <si>
    <t>CIGNA HEALTHCARE Rate</t>
  </si>
  <si>
    <t>RTC - Other</t>
  </si>
  <si>
    <t>COMPSYCH Rate</t>
  </si>
  <si>
    <t>IOP - Psych</t>
  </si>
  <si>
    <t>EDUCATORS MUTUAL Rate</t>
  </si>
  <si>
    <t>PEHP Rate</t>
  </si>
  <si>
    <t>SELECT HEALTH Rate</t>
  </si>
  <si>
    <t>TRICARE EAST RTC Rate</t>
  </si>
  <si>
    <t>TRICARE WEST RTC HN Rate</t>
  </si>
  <si>
    <t>UBH ID MEDICAID Rate</t>
  </si>
  <si>
    <t>UNITED BEHAVIORAL HE Rate</t>
  </si>
  <si>
    <t>UNIVERSITY OF UTAH Rate</t>
  </si>
  <si>
    <t>UNIVERSITY OF UTAH H Rate</t>
  </si>
  <si>
    <t>Service</t>
  </si>
  <si>
    <t>Standard Charge (Gross Charge)</t>
  </si>
  <si>
    <t>Billing Code</t>
  </si>
  <si>
    <t>De-Identified (low rate)</t>
  </si>
  <si>
    <t>De-Identified (high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</si>
</sst>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4">
    <font>
      <sz val="11"/>
      <name val="Calibri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3" fillId="0" borderId="0" xfId="0" applyFont="1" applyAlignment="1">
      <alignment horizontal="right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GridLines="0" tabSelected="1" workbookViewId="0">
      <selection activeCell="B67" sqref="B67"/>
    </sheetView>
  </sheetViews>
  <sheetFormatPr defaultRowHeight="15" outlineLevelRow="1"/>
  <cols>
    <col min="2" max="2" width="30.140625" style="6" bestFit="1" customWidth="1"/>
    <col min="3" max="11" width="16.85546875" style="6" customWidth="1"/>
    <col min="12" max="12" width="12.42578125" customWidth="1"/>
  </cols>
  <sheetData>
    <row r="1" spans="1:12">
      <c r="A1" s="14" t="s">
        <v>0</v>
      </c>
    </row>
    <row r="2" spans="1:12">
      <c r="B2" s="16" t="s">
        <v>1</v>
      </c>
      <c r="C2" s="16"/>
      <c r="D2" s="16"/>
      <c r="E2" s="16"/>
      <c r="F2" s="16"/>
    </row>
    <row r="3" spans="1:1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8">
        <f>IF(Data!$G$69&gt;1,"Error",MAX(Data!G53:G68))</f>
        <v>124</v>
      </c>
      <c r="H4" s="9">
        <f>IF(Data!$J$69&gt;1,"Error",IF(Data!$J$69=0,"N/A",MAX(Data!J53:BD68)))</f>
        <v>949</v>
      </c>
      <c r="I4" s="9">
        <f>IF(Data!$H$69&gt;1,"Error",SUM(Data!H53:H68))</f>
        <v>900</v>
      </c>
      <c r="J4" s="9">
        <f>IF(Data!$I$69&gt;1,"Error",SUM(Data!I53:I68))</f>
        <v>1369</v>
      </c>
      <c r="K4" s="9">
        <f>IF(Data!$E$69&gt;1,"Error",SUM(Data!E53:E68))</f>
        <v>2395</v>
      </c>
      <c r="L4" s="9">
        <f>IF(Data!$F$69&gt;1,"Error",SUM(Data!F53:F68))</f>
        <v>2395</v>
      </c>
    </row>
    <row r="7" spans="1:12" hidden="1" outlineLevel="1">
      <c r="B7" s="2" t="s">
        <v>2</v>
      </c>
      <c r="C7" s="1" t="s">
        <v>3</v>
      </c>
      <c r="D7" s="1" t="s">
        <v>4</v>
      </c>
      <c r="E7" s="1" t="s">
        <v>5</v>
      </c>
      <c r="F7" s="1" t="s">
        <v>6</v>
      </c>
    </row>
    <row r="8" spans="1:12" hidden="1" outlineLevel="1">
      <c r="B8" s="13" t="s">
        <v>18</v>
      </c>
      <c r="C8" t="s">
        <v>14</v>
      </c>
      <c r="D8" t="s">
        <v>15</v>
      </c>
      <c r="E8" t="s">
        <v>16</v>
      </c>
      <c r="F8" t="s">
        <v>17</v>
      </c>
    </row>
    <row r="9" spans="1:12" hidden="1" outlineLevel="1">
      <c r="B9" s="13" t="s">
        <v>19</v>
      </c>
      <c r="C9" t="s">
        <v>20</v>
      </c>
      <c r="D9" t="s">
        <v>21</v>
      </c>
      <c r="E9" t="s">
        <v>22</v>
      </c>
      <c r="F9"/>
    </row>
    <row r="10" spans="1:12" hidden="1" outlineLevel="1">
      <c r="B10" s="13" t="s">
        <v>23</v>
      </c>
      <c r="C10" t="s">
        <v>24</v>
      </c>
      <c r="D10" t="s">
        <v>25</v>
      </c>
      <c r="E10" t="s">
        <v>26</v>
      </c>
      <c r="F10"/>
    </row>
    <row r="11" spans="1:12" hidden="1" outlineLevel="1">
      <c r="B11" s="13" t="s">
        <v>27</v>
      </c>
      <c r="C11"/>
      <c r="D11" t="s">
        <v>28</v>
      </c>
      <c r="E11"/>
      <c r="F11"/>
    </row>
    <row r="12" spans="1:12" hidden="1" outlineLevel="1">
      <c r="B12" s="13" t="s">
        <v>29</v>
      </c>
      <c r="C12"/>
      <c r="D12" t="s">
        <v>30</v>
      </c>
      <c r="E12"/>
      <c r="F12"/>
    </row>
    <row r="13" spans="1:12" hidden="1" outlineLevel="1">
      <c r="B13" s="13" t="s">
        <v>31</v>
      </c>
      <c r="C13"/>
      <c r="D13"/>
      <c r="E13"/>
      <c r="F13"/>
    </row>
    <row r="14" spans="1:12" hidden="1" outlineLevel="1">
      <c r="B14" s="13" t="s">
        <v>13</v>
      </c>
      <c r="C14"/>
      <c r="D14"/>
      <c r="E14"/>
      <c r="F14"/>
    </row>
    <row r="15" spans="1:12" hidden="1" outlineLevel="1">
      <c r="B15" s="13" t="s">
        <v>32</v>
      </c>
      <c r="C15"/>
      <c r="D15"/>
      <c r="E15"/>
      <c r="F15"/>
    </row>
    <row r="16" spans="1:12" hidden="1" outlineLevel="1">
      <c r="B16" s="13" t="s">
        <v>33</v>
      </c>
      <c r="C16"/>
      <c r="D16"/>
      <c r="E16"/>
      <c r="F16"/>
    </row>
    <row r="17" spans="2:6" hidden="1" outlineLevel="1">
      <c r="B17" s="13" t="s">
        <v>34</v>
      </c>
      <c r="C17"/>
      <c r="D17"/>
      <c r="E17"/>
      <c r="F17"/>
    </row>
    <row r="18" spans="2:6" hidden="1" outlineLevel="1">
      <c r="B18" s="13" t="s">
        <v>35</v>
      </c>
      <c r="C18"/>
      <c r="D18"/>
      <c r="E18"/>
      <c r="F18"/>
    </row>
    <row r="19" spans="2:6" hidden="1" outlineLevel="1">
      <c r="B19" s="13" t="s">
        <v>36</v>
      </c>
      <c r="C19"/>
      <c r="D19"/>
      <c r="E19"/>
      <c r="F19"/>
    </row>
    <row r="20" spans="2:6" hidden="1" outlineLevel="1">
      <c r="B20" s="13" t="s">
        <v>37</v>
      </c>
      <c r="C20"/>
      <c r="D20"/>
      <c r="E20"/>
      <c r="F20"/>
    </row>
    <row r="21" spans="2:6" hidden="1" outlineLevel="1">
      <c r="B21" s="13" t="s">
        <v>38</v>
      </c>
      <c r="C21"/>
      <c r="D21"/>
      <c r="E21"/>
      <c r="F21"/>
    </row>
    <row r="22" spans="2:6" hidden="1" outlineLevel="1">
      <c r="B22" s="13" t="s">
        <v>39</v>
      </c>
      <c r="C22"/>
      <c r="D22"/>
      <c r="E22"/>
      <c r="F22"/>
    </row>
    <row r="23" spans="2:6" hidden="1" outlineLevel="1">
      <c r="B23" s="13"/>
      <c r="C23"/>
      <c r="D23"/>
      <c r="E23"/>
      <c r="F23"/>
    </row>
    <row r="24" spans="2:6" hidden="1" outlineLevel="1">
      <c r="B24" s="13"/>
      <c r="C24"/>
      <c r="D24"/>
      <c r="E24"/>
      <c r="F24"/>
    </row>
    <row r="25" spans="2:6" hidden="1" outlineLevel="1">
      <c r="B25" s="13"/>
      <c r="C25"/>
      <c r="D25"/>
      <c r="E25"/>
      <c r="F25"/>
    </row>
    <row r="26" spans="2:6" hidden="1" outlineLevel="1">
      <c r="B26" s="13"/>
      <c r="C26"/>
      <c r="D26"/>
      <c r="E26"/>
      <c r="F26"/>
    </row>
    <row r="27" spans="2:6" hidden="1" outlineLevel="1">
      <c r="B27" s="13"/>
      <c r="C27"/>
      <c r="D27"/>
      <c r="E27"/>
      <c r="F27"/>
    </row>
    <row r="28" spans="2:6" hidden="1" outlineLevel="1">
      <c r="B28" s="13"/>
      <c r="C28"/>
      <c r="D28"/>
      <c r="E28"/>
      <c r="F28"/>
    </row>
    <row r="29" spans="2:6" hidden="1" outlineLevel="1">
      <c r="B29" s="13"/>
      <c r="C29"/>
      <c r="D29"/>
      <c r="E29"/>
      <c r="F29"/>
    </row>
    <row r="30" spans="2:6" hidden="1" outlineLevel="1">
      <c r="B30" s="13"/>
      <c r="C30"/>
      <c r="D30"/>
      <c r="E30"/>
      <c r="F30"/>
    </row>
    <row r="31" spans="2:6" hidden="1" outlineLevel="1">
      <c r="B31" s="13"/>
      <c r="C31"/>
      <c r="D31"/>
      <c r="E31"/>
      <c r="F31"/>
    </row>
    <row r="32" spans="2:6" hidden="1" outlineLevel="1">
      <c r="B32" s="13"/>
      <c r="C32"/>
      <c r="D32"/>
      <c r="E32"/>
      <c r="F32"/>
    </row>
    <row r="33" spans="2:6" hidden="1" outlineLevel="1">
      <c r="B33" s="13"/>
      <c r="C33"/>
      <c r="D33"/>
      <c r="E33"/>
      <c r="F33"/>
    </row>
    <row r="34" spans="2:6" hidden="1" outlineLevel="1">
      <c r="B34" s="13"/>
      <c r="C34"/>
      <c r="D34"/>
      <c r="E34"/>
      <c r="F34"/>
    </row>
    <row r="35" spans="2:6" hidden="1" outlineLevel="1">
      <c r="B35" s="13"/>
      <c r="C35"/>
      <c r="D35"/>
      <c r="E35"/>
      <c r="F35"/>
    </row>
    <row r="36" spans="2:6" hidden="1" outlineLevel="1">
      <c r="B36" s="13"/>
      <c r="C36"/>
      <c r="D36"/>
      <c r="E36"/>
      <c r="F36"/>
    </row>
    <row r="37" spans="2:6" hidden="1" outlineLevel="1">
      <c r="B37" s="13"/>
      <c r="C37"/>
      <c r="D37"/>
      <c r="E37"/>
      <c r="F37"/>
    </row>
    <row r="38" spans="2:6" hidden="1" outlineLevel="1">
      <c r="B38" s="13"/>
      <c r="C38"/>
      <c r="D38"/>
      <c r="E38"/>
      <c r="F38"/>
    </row>
    <row r="39" spans="2:6" hidden="1" outlineLevel="1">
      <c r="B39" s="13"/>
      <c r="C39"/>
      <c r="D39"/>
      <c r="E39"/>
      <c r="F39"/>
    </row>
    <row r="40" spans="2:6" hidden="1" outlineLevel="1">
      <c r="B40" s="13"/>
      <c r="C40"/>
      <c r="D40"/>
      <c r="E40"/>
      <c r="F40"/>
    </row>
    <row r="41" spans="2:6" hidden="1" outlineLevel="1">
      <c r="B41" s="13"/>
      <c r="C41"/>
      <c r="D41"/>
      <c r="E41"/>
      <c r="F41"/>
    </row>
    <row r="42" spans="2:6" hidden="1" outlineLevel="1">
      <c r="B42" s="13"/>
      <c r="C42"/>
      <c r="D42"/>
      <c r="E42"/>
      <c r="F42"/>
    </row>
    <row r="43" spans="2:6" hidden="1" outlineLevel="1">
      <c r="B43" s="13"/>
      <c r="C43"/>
      <c r="D43"/>
      <c r="E43"/>
      <c r="F43"/>
    </row>
    <row r="44" spans="2:6" hidden="1" outlineLevel="1">
      <c r="B44" s="13"/>
      <c r="C44"/>
      <c r="D44"/>
      <c r="E44"/>
      <c r="F44"/>
    </row>
    <row r="45" spans="2:6" hidden="1" outlineLevel="1">
      <c r="B45" s="13"/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 xr:uid="{00000000-0002-0000-0000-000000000000}">
      <formula1>$E$8:$E$10</formula1>
    </dataValidation>
    <dataValidation type="list" allowBlank="1" showInputMessage="1" showErrorMessage="1" sqref="F4" xr:uid="{00000000-0002-0000-0000-000001000000}">
      <formula1>$F$8</formula1>
    </dataValidation>
    <dataValidation type="list" allowBlank="1" showInputMessage="1" showErrorMessage="1" sqref="D4" xr:uid="{00000000-0002-0000-0000-000002000000}">
      <formula1>$D$8:$D$12</formula1>
    </dataValidation>
    <dataValidation type="list" allowBlank="1" showInputMessage="1" showErrorMessage="1" sqref="C4" xr:uid="{00000000-0002-0000-0000-000003000000}">
      <formula1>$C$8:$C$10</formula1>
    </dataValidation>
    <dataValidation type="list" allowBlank="1" showInputMessage="1" showErrorMessage="1" sqref="B4" xr:uid="{00000000-0002-0000-0000-000004000000}">
      <formula1>$B$8:$B$22</formula1>
    </dataValidation>
    <dataValidation type="list" allowBlank="1" showInputMessage="1" showErrorMessage="1" sqref="F8" xr:uid="{00000000-0002-0000-0000-000005000000}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9"/>
  <sheetViews>
    <sheetView workbookViewId="0">
      <selection activeCell="J52" sqref="J52:X52"/>
    </sheetView>
  </sheetViews>
  <sheetFormatPr defaultColWidth="14.7109375" defaultRowHeight="15"/>
  <cols>
    <col min="1" max="1" width="32.28515625" bestFit="1" customWidth="1"/>
    <col min="2" max="2" width="19.28515625" bestFit="1" customWidth="1"/>
    <col min="3" max="3" width="11" bestFit="1" customWidth="1"/>
    <col min="4" max="4" width="9.7109375" bestFit="1" customWidth="1"/>
    <col min="5" max="5" width="29.42578125" bestFit="1" customWidth="1"/>
    <col min="6" max="6" width="10" bestFit="1" customWidth="1"/>
    <col min="7" max="7" width="11.5703125" bestFit="1" customWidth="1"/>
    <col min="8" max="8" width="22.5703125" bestFit="1" customWidth="1"/>
    <col min="9" max="9" width="13.140625" bestFit="1" customWidth="1"/>
    <col min="10" max="10" width="11.42578125" bestFit="1" customWidth="1"/>
    <col min="11" max="11" width="12.140625" bestFit="1" customWidth="1"/>
    <col min="12" max="12" width="12.7109375" bestFit="1" customWidth="1"/>
    <col min="13" max="13" width="12.28515625" bestFit="1" customWidth="1"/>
    <col min="14" max="14" width="11.140625" bestFit="1" customWidth="1"/>
    <col min="15" max="15" width="13.42578125" bestFit="1" customWidth="1"/>
    <col min="16" max="16" width="12.28515625" bestFit="1" customWidth="1"/>
    <col min="17" max="17" width="10" bestFit="1" customWidth="1"/>
    <col min="18" max="18" width="14.28515625" bestFit="1" customWidth="1"/>
    <col min="19" max="19" width="13.140625" bestFit="1" customWidth="1"/>
    <col min="20" max="20" width="13.85546875" bestFit="1" customWidth="1"/>
    <col min="21" max="21" width="14.5703125" bestFit="1" customWidth="1"/>
    <col min="22" max="22" width="12.28515625" bestFit="1" customWidth="1"/>
    <col min="23" max="24" width="14.5703125" bestFit="1" customWidth="1"/>
    <col min="56" max="56" width="15.42578125" bestFit="1" customWidth="1"/>
  </cols>
  <sheetData>
    <row r="1" spans="1:56" ht="45">
      <c r="A1" s="1" t="s">
        <v>40</v>
      </c>
      <c r="B1" s="1" t="s">
        <v>4</v>
      </c>
      <c r="C1" s="1" t="s">
        <v>5</v>
      </c>
      <c r="D1" s="1" t="s">
        <v>6</v>
      </c>
      <c r="E1" s="2" t="s">
        <v>41</v>
      </c>
      <c r="F1" s="2" t="s">
        <v>12</v>
      </c>
      <c r="G1" s="2" t="s">
        <v>42</v>
      </c>
      <c r="H1" s="2" t="s">
        <v>43</v>
      </c>
      <c r="I1" s="2" t="s">
        <v>44</v>
      </c>
      <c r="J1" s="2" t="s">
        <v>18</v>
      </c>
      <c r="K1" s="2" t="s">
        <v>19</v>
      </c>
      <c r="L1" s="2" t="s">
        <v>23</v>
      </c>
      <c r="M1" s="2" t="s">
        <v>27</v>
      </c>
      <c r="N1" s="2" t="s">
        <v>29</v>
      </c>
      <c r="O1" s="2" t="s">
        <v>31</v>
      </c>
      <c r="P1" s="2" t="s">
        <v>13</v>
      </c>
      <c r="Q1" s="2" t="s">
        <v>32</v>
      </c>
      <c r="R1" s="2" t="s">
        <v>33</v>
      </c>
      <c r="S1" s="2" t="s">
        <v>34</v>
      </c>
      <c r="T1" s="2" t="s">
        <v>35</v>
      </c>
      <c r="U1" s="2" t="s">
        <v>36</v>
      </c>
      <c r="V1" s="2" t="s">
        <v>37</v>
      </c>
      <c r="W1" s="2" t="s">
        <v>38</v>
      </c>
      <c r="X1" s="2" t="s">
        <v>39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14</v>
      </c>
      <c r="B2" t="s">
        <v>15</v>
      </c>
      <c r="C2" t="s">
        <v>16</v>
      </c>
      <c r="D2" t="s">
        <v>17</v>
      </c>
      <c r="E2" s="3">
        <v>2395</v>
      </c>
      <c r="F2" s="3">
        <v>2395</v>
      </c>
      <c r="G2" s="10">
        <v>124</v>
      </c>
      <c r="H2" s="11">
        <v>900</v>
      </c>
      <c r="I2" s="11">
        <v>1369</v>
      </c>
      <c r="J2" s="12">
        <v>1200</v>
      </c>
      <c r="K2" s="12">
        <v>0</v>
      </c>
      <c r="L2" s="12">
        <v>1093</v>
      </c>
      <c r="M2" s="12">
        <v>1369</v>
      </c>
      <c r="N2" s="12">
        <v>900</v>
      </c>
      <c r="O2" s="12">
        <v>0</v>
      </c>
      <c r="P2" s="12">
        <v>949</v>
      </c>
      <c r="Q2" s="12">
        <v>1100</v>
      </c>
      <c r="R2" s="12">
        <v>1193</v>
      </c>
      <c r="S2" s="12">
        <v>900.74</v>
      </c>
      <c r="T2" s="12">
        <v>900.74</v>
      </c>
      <c r="U2" s="12">
        <v>0</v>
      </c>
      <c r="V2" s="12">
        <v>1195</v>
      </c>
      <c r="W2" s="12">
        <v>1200</v>
      </c>
      <c r="X2" s="12">
        <v>1200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14</v>
      </c>
      <c r="B3" t="s">
        <v>15</v>
      </c>
      <c r="C3" t="s">
        <v>22</v>
      </c>
      <c r="D3" t="s">
        <v>17</v>
      </c>
      <c r="E3" s="3">
        <v>2395</v>
      </c>
      <c r="F3" s="3">
        <v>2395</v>
      </c>
      <c r="G3" s="10">
        <v>124</v>
      </c>
      <c r="H3" s="11">
        <v>900</v>
      </c>
      <c r="I3" s="11">
        <v>1369</v>
      </c>
      <c r="J3" s="12">
        <v>1200</v>
      </c>
      <c r="K3" s="12">
        <v>0</v>
      </c>
      <c r="L3" s="12">
        <v>1093</v>
      </c>
      <c r="M3" s="12">
        <v>1369</v>
      </c>
      <c r="N3" s="12">
        <v>900</v>
      </c>
      <c r="O3" s="12">
        <v>0</v>
      </c>
      <c r="P3" s="12">
        <v>949</v>
      </c>
      <c r="Q3" s="12">
        <v>1100</v>
      </c>
      <c r="R3" s="12">
        <v>1193</v>
      </c>
      <c r="S3" s="12">
        <v>900.74</v>
      </c>
      <c r="T3" s="12">
        <v>900.74</v>
      </c>
      <c r="U3" s="12">
        <v>0</v>
      </c>
      <c r="V3" s="12">
        <v>1195</v>
      </c>
      <c r="W3" s="12">
        <v>1200</v>
      </c>
      <c r="X3" s="12">
        <v>1200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20</v>
      </c>
      <c r="B4" t="s">
        <v>21</v>
      </c>
      <c r="C4" t="s">
        <v>16</v>
      </c>
      <c r="D4" t="s">
        <v>17</v>
      </c>
      <c r="E4" s="3">
        <v>495</v>
      </c>
      <c r="F4" s="3">
        <v>495</v>
      </c>
      <c r="G4" s="10">
        <v>905</v>
      </c>
      <c r="H4" s="11">
        <v>160</v>
      </c>
      <c r="I4" s="11">
        <v>595</v>
      </c>
      <c r="J4" s="12">
        <v>930</v>
      </c>
      <c r="K4" s="12">
        <v>620</v>
      </c>
      <c r="L4" s="12">
        <v>710</v>
      </c>
      <c r="M4" s="12">
        <v>918</v>
      </c>
      <c r="N4" s="12">
        <v>350</v>
      </c>
      <c r="O4" s="12">
        <v>715</v>
      </c>
      <c r="P4" s="12">
        <v>764</v>
      </c>
      <c r="Q4" s="12">
        <v>650</v>
      </c>
      <c r="R4" s="12">
        <v>711</v>
      </c>
      <c r="S4" s="12">
        <v>808</v>
      </c>
      <c r="T4" s="12">
        <v>808</v>
      </c>
      <c r="U4" s="12">
        <v>886</v>
      </c>
      <c r="V4" s="12">
        <v>1856</v>
      </c>
      <c r="W4" s="12">
        <v>800</v>
      </c>
      <c r="X4" s="12">
        <v>800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20</v>
      </c>
      <c r="B5" t="s">
        <v>21</v>
      </c>
      <c r="C5" t="s">
        <v>16</v>
      </c>
      <c r="D5" t="s">
        <v>17</v>
      </c>
      <c r="E5" s="3">
        <v>995</v>
      </c>
      <c r="F5" s="3">
        <v>995</v>
      </c>
      <c r="G5" s="10">
        <v>912</v>
      </c>
      <c r="H5" s="11">
        <v>160</v>
      </c>
      <c r="I5" s="11">
        <v>595</v>
      </c>
      <c r="J5" s="12">
        <v>930</v>
      </c>
      <c r="K5" s="12">
        <v>620</v>
      </c>
      <c r="L5" s="12">
        <v>710</v>
      </c>
      <c r="M5" s="12">
        <v>918</v>
      </c>
      <c r="N5" s="12">
        <v>350</v>
      </c>
      <c r="O5" s="12">
        <v>715</v>
      </c>
      <c r="P5" s="12">
        <v>764</v>
      </c>
      <c r="Q5" s="12">
        <v>650</v>
      </c>
      <c r="R5" s="12">
        <v>711</v>
      </c>
      <c r="S5" s="12">
        <v>808</v>
      </c>
      <c r="T5" s="12">
        <v>808</v>
      </c>
      <c r="U5" s="12">
        <v>886</v>
      </c>
      <c r="V5" s="12">
        <v>1856</v>
      </c>
      <c r="W5" s="12">
        <v>800</v>
      </c>
      <c r="X5" s="12">
        <v>800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20</v>
      </c>
      <c r="B6" t="s">
        <v>21</v>
      </c>
      <c r="C6" t="s">
        <v>22</v>
      </c>
      <c r="D6" t="s">
        <v>17</v>
      </c>
      <c r="E6" s="3">
        <v>495</v>
      </c>
      <c r="F6" s="3">
        <v>495</v>
      </c>
      <c r="G6" s="10">
        <v>905</v>
      </c>
      <c r="H6" s="11">
        <v>160</v>
      </c>
      <c r="I6" s="11">
        <v>595</v>
      </c>
      <c r="J6" s="12">
        <v>930</v>
      </c>
      <c r="K6" s="12">
        <v>620</v>
      </c>
      <c r="L6" s="12">
        <v>710</v>
      </c>
      <c r="M6" s="12">
        <v>918</v>
      </c>
      <c r="N6" s="12">
        <v>350</v>
      </c>
      <c r="O6" s="12">
        <v>715</v>
      </c>
      <c r="P6" s="12">
        <v>764</v>
      </c>
      <c r="Q6" s="12">
        <v>650</v>
      </c>
      <c r="R6" s="12">
        <v>711</v>
      </c>
      <c r="S6" s="12">
        <v>808</v>
      </c>
      <c r="T6" s="12">
        <v>808</v>
      </c>
      <c r="U6" s="12">
        <v>886</v>
      </c>
      <c r="V6" s="12">
        <v>1856</v>
      </c>
      <c r="W6" s="12">
        <v>800</v>
      </c>
      <c r="X6" s="12">
        <v>800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20</v>
      </c>
      <c r="B7" t="s">
        <v>21</v>
      </c>
      <c r="C7" t="s">
        <v>22</v>
      </c>
      <c r="D7" t="s">
        <v>17</v>
      </c>
      <c r="E7" s="3">
        <v>995</v>
      </c>
      <c r="F7" s="3">
        <v>995</v>
      </c>
      <c r="G7" s="10">
        <v>912</v>
      </c>
      <c r="H7" s="11">
        <v>160</v>
      </c>
      <c r="I7" s="11">
        <v>595</v>
      </c>
      <c r="J7" s="12">
        <v>930</v>
      </c>
      <c r="K7" s="12">
        <v>620</v>
      </c>
      <c r="L7" s="12">
        <v>710</v>
      </c>
      <c r="M7" s="12">
        <v>918</v>
      </c>
      <c r="N7" s="12">
        <v>350</v>
      </c>
      <c r="O7" s="12">
        <v>715</v>
      </c>
      <c r="P7" s="12">
        <v>764</v>
      </c>
      <c r="Q7" s="12">
        <v>650</v>
      </c>
      <c r="R7" s="12">
        <v>711</v>
      </c>
      <c r="S7" s="12">
        <v>808</v>
      </c>
      <c r="T7" s="12">
        <v>808</v>
      </c>
      <c r="U7" s="12">
        <v>886</v>
      </c>
      <c r="V7" s="12">
        <v>1856</v>
      </c>
      <c r="W7" s="12">
        <v>800</v>
      </c>
      <c r="X7" s="12">
        <v>800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20</v>
      </c>
      <c r="B8" t="s">
        <v>25</v>
      </c>
      <c r="C8" t="s">
        <v>16</v>
      </c>
      <c r="D8" t="s">
        <v>17</v>
      </c>
      <c r="E8" s="3">
        <v>495</v>
      </c>
      <c r="F8" s="3">
        <v>495</v>
      </c>
      <c r="G8" s="10">
        <v>905</v>
      </c>
      <c r="H8" s="11">
        <v>260</v>
      </c>
      <c r="I8" s="11">
        <v>260</v>
      </c>
      <c r="J8" s="12">
        <v>0</v>
      </c>
      <c r="K8" s="12">
        <v>260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20</v>
      </c>
      <c r="B9" t="s">
        <v>25</v>
      </c>
      <c r="C9" t="s">
        <v>16</v>
      </c>
      <c r="D9" t="s">
        <v>17</v>
      </c>
      <c r="E9" s="3">
        <v>995</v>
      </c>
      <c r="F9" s="3">
        <v>995</v>
      </c>
      <c r="G9" s="10">
        <v>912</v>
      </c>
      <c r="H9" s="11">
        <v>260</v>
      </c>
      <c r="I9" s="11">
        <v>260</v>
      </c>
      <c r="J9" s="12">
        <v>0</v>
      </c>
      <c r="K9" s="12">
        <v>260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20</v>
      </c>
      <c r="B10" t="s">
        <v>25</v>
      </c>
      <c r="C10" t="s">
        <v>22</v>
      </c>
      <c r="D10" t="s">
        <v>17</v>
      </c>
      <c r="E10" s="3">
        <v>495</v>
      </c>
      <c r="F10" s="3">
        <v>495</v>
      </c>
      <c r="G10" s="10">
        <v>905</v>
      </c>
      <c r="H10" s="11">
        <v>260</v>
      </c>
      <c r="I10" s="11">
        <v>260</v>
      </c>
      <c r="J10" s="12">
        <v>0</v>
      </c>
      <c r="K10" s="12">
        <v>260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20</v>
      </c>
      <c r="B11" t="s">
        <v>25</v>
      </c>
      <c r="C11" t="s">
        <v>22</v>
      </c>
      <c r="D11" t="s">
        <v>17</v>
      </c>
      <c r="E11" s="3">
        <v>995</v>
      </c>
      <c r="F11" s="3">
        <v>995</v>
      </c>
      <c r="G11" s="10">
        <v>912</v>
      </c>
      <c r="H11" s="11">
        <v>260</v>
      </c>
      <c r="I11" s="11">
        <v>260</v>
      </c>
      <c r="J11" s="12">
        <v>0</v>
      </c>
      <c r="K11" s="12">
        <v>260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24</v>
      </c>
      <c r="B12" t="s">
        <v>28</v>
      </c>
      <c r="C12" t="s">
        <v>16</v>
      </c>
      <c r="D12" t="s">
        <v>17</v>
      </c>
      <c r="E12" s="3">
        <v>1195</v>
      </c>
      <c r="F12" s="3">
        <v>1195</v>
      </c>
      <c r="G12" s="10">
        <v>1001</v>
      </c>
      <c r="H12" s="11">
        <v>400</v>
      </c>
      <c r="I12" s="11">
        <v>843</v>
      </c>
      <c r="J12" s="12">
        <v>650</v>
      </c>
      <c r="K12" s="12">
        <v>0</v>
      </c>
      <c r="L12" s="12">
        <v>700</v>
      </c>
      <c r="M12" s="12">
        <v>584</v>
      </c>
      <c r="N12" s="12">
        <v>400</v>
      </c>
      <c r="O12" s="12">
        <v>575</v>
      </c>
      <c r="P12" s="12">
        <v>544</v>
      </c>
      <c r="Q12" s="12">
        <v>600</v>
      </c>
      <c r="R12" s="12">
        <v>843</v>
      </c>
      <c r="S12" s="12">
        <v>765.38</v>
      </c>
      <c r="T12" s="12">
        <v>781</v>
      </c>
      <c r="U12" s="12">
        <v>0</v>
      </c>
      <c r="V12" s="12">
        <v>675</v>
      </c>
      <c r="W12" s="12">
        <v>700</v>
      </c>
      <c r="X12" s="12">
        <v>700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28</v>
      </c>
      <c r="C13" t="s">
        <v>22</v>
      </c>
      <c r="D13" t="s">
        <v>17</v>
      </c>
      <c r="E13" s="3">
        <v>1195</v>
      </c>
      <c r="F13" s="3">
        <v>1195</v>
      </c>
      <c r="G13" s="10">
        <v>1001</v>
      </c>
      <c r="H13" s="11">
        <v>400</v>
      </c>
      <c r="I13" s="11">
        <v>843</v>
      </c>
      <c r="J13" s="12">
        <v>650</v>
      </c>
      <c r="K13" s="12">
        <v>0</v>
      </c>
      <c r="L13" s="12">
        <v>700</v>
      </c>
      <c r="M13" s="12">
        <v>584</v>
      </c>
      <c r="N13" s="12">
        <v>400</v>
      </c>
      <c r="O13" s="12">
        <v>575</v>
      </c>
      <c r="P13" s="12">
        <v>544</v>
      </c>
      <c r="Q13" s="12">
        <v>600</v>
      </c>
      <c r="R13" s="12">
        <v>843</v>
      </c>
      <c r="S13" s="12">
        <v>765.38</v>
      </c>
      <c r="T13" s="12">
        <v>781</v>
      </c>
      <c r="U13" s="12">
        <v>0</v>
      </c>
      <c r="V13" s="12">
        <v>675</v>
      </c>
      <c r="W13" s="12">
        <v>700</v>
      </c>
      <c r="X13" s="12">
        <v>700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20</v>
      </c>
      <c r="B14" t="s">
        <v>30</v>
      </c>
      <c r="C14" t="s">
        <v>26</v>
      </c>
      <c r="D14" t="s">
        <v>17</v>
      </c>
      <c r="E14" s="3">
        <v>600</v>
      </c>
      <c r="F14" s="3">
        <v>600</v>
      </c>
      <c r="G14" s="10">
        <v>912</v>
      </c>
      <c r="H14" s="11">
        <v>170</v>
      </c>
      <c r="I14" s="11">
        <v>316</v>
      </c>
      <c r="J14" s="12">
        <v>228</v>
      </c>
      <c r="K14" s="12">
        <v>190</v>
      </c>
      <c r="L14" s="12">
        <v>170</v>
      </c>
      <c r="M14" s="12">
        <v>210</v>
      </c>
      <c r="N14" s="12">
        <v>245</v>
      </c>
      <c r="O14" s="12">
        <v>219</v>
      </c>
      <c r="P14" s="12">
        <v>226</v>
      </c>
      <c r="Q14" s="12">
        <v>265</v>
      </c>
      <c r="R14" s="12">
        <v>281.25</v>
      </c>
      <c r="S14" s="12">
        <v>265</v>
      </c>
      <c r="T14" s="12">
        <v>0</v>
      </c>
      <c r="U14" s="12">
        <v>0</v>
      </c>
      <c r="V14" s="12">
        <v>205</v>
      </c>
      <c r="W14" s="4">
        <v>0</v>
      </c>
      <c r="X14" s="4">
        <v>0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20</v>
      </c>
      <c r="B15" t="s">
        <v>30</v>
      </c>
      <c r="C15" t="s">
        <v>26</v>
      </c>
      <c r="D15" t="s">
        <v>17</v>
      </c>
      <c r="E15" s="3">
        <v>600</v>
      </c>
      <c r="F15" s="3">
        <v>600</v>
      </c>
      <c r="G15" s="10">
        <v>913</v>
      </c>
      <c r="H15" s="11">
        <v>170</v>
      </c>
      <c r="I15" s="11">
        <v>316</v>
      </c>
      <c r="J15" s="12">
        <v>228</v>
      </c>
      <c r="K15" s="12">
        <v>190</v>
      </c>
      <c r="L15" s="12">
        <v>170</v>
      </c>
      <c r="M15" s="12">
        <v>210</v>
      </c>
      <c r="N15" s="12">
        <v>245</v>
      </c>
      <c r="O15" s="12">
        <v>219</v>
      </c>
      <c r="P15" s="12">
        <v>226</v>
      </c>
      <c r="Q15" s="12">
        <v>265</v>
      </c>
      <c r="R15" s="12">
        <v>281.25</v>
      </c>
      <c r="S15" s="12">
        <v>265</v>
      </c>
      <c r="T15" s="12">
        <v>0</v>
      </c>
      <c r="U15" s="12">
        <v>0</v>
      </c>
      <c r="V15" s="12">
        <v>205</v>
      </c>
      <c r="W15" s="4">
        <v>302.64</v>
      </c>
      <c r="X15" s="4">
        <v>310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20</v>
      </c>
      <c r="B16" t="s">
        <v>25</v>
      </c>
      <c r="C16" t="s">
        <v>16</v>
      </c>
      <c r="D16" t="s">
        <v>17</v>
      </c>
      <c r="E16" s="3">
        <v>500</v>
      </c>
      <c r="F16" s="3">
        <v>500</v>
      </c>
      <c r="G16" s="10">
        <v>905</v>
      </c>
      <c r="H16" s="11">
        <v>355</v>
      </c>
      <c r="I16" s="11">
        <v>355</v>
      </c>
      <c r="J16" s="12">
        <v>0</v>
      </c>
      <c r="K16" s="12">
        <v>0</v>
      </c>
      <c r="L16" s="12">
        <v>355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4">
        <v>0</v>
      </c>
      <c r="X16" s="4"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20</v>
      </c>
      <c r="B17" t="s">
        <v>25</v>
      </c>
      <c r="C17" t="s">
        <v>16</v>
      </c>
      <c r="D17" t="s">
        <v>17</v>
      </c>
      <c r="E17" s="3">
        <v>500</v>
      </c>
      <c r="F17" s="3">
        <v>500</v>
      </c>
      <c r="G17" s="10">
        <v>906</v>
      </c>
      <c r="H17" s="11">
        <v>355</v>
      </c>
      <c r="I17" s="11">
        <v>355</v>
      </c>
      <c r="J17" s="12">
        <v>0</v>
      </c>
      <c r="K17" s="12">
        <v>0</v>
      </c>
      <c r="L17" s="12">
        <v>355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4">
        <v>274</v>
      </c>
      <c r="X17" s="4">
        <v>280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10"/>
      <c r="H18" s="11"/>
      <c r="I18" s="1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10"/>
      <c r="H19" s="11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10"/>
      <c r="H20" s="11"/>
      <c r="I20" s="1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10"/>
      <c r="H21" s="11"/>
      <c r="I21" s="1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10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10"/>
      <c r="H23" s="11"/>
      <c r="I23" s="1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10"/>
      <c r="H24" s="11"/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10"/>
      <c r="H25" s="11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10"/>
      <c r="H26" s="11"/>
      <c r="I26" s="1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10"/>
      <c r="H27" s="11"/>
      <c r="I27" s="1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E28" s="3"/>
      <c r="F28" s="3"/>
      <c r="G28" s="10"/>
      <c r="H28" s="11"/>
      <c r="I28" s="1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E29" s="3"/>
      <c r="F29" s="3"/>
      <c r="G29" s="10"/>
      <c r="H29" s="11"/>
      <c r="I29" s="1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E30" s="3"/>
      <c r="F30" s="3"/>
      <c r="G30" s="10"/>
      <c r="H30" s="11"/>
      <c r="I30" s="1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E31" s="3"/>
      <c r="F31" s="3"/>
      <c r="G31" s="10"/>
      <c r="H31" s="11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40</v>
      </c>
      <c r="B52" s="1" t="s">
        <v>4</v>
      </c>
      <c r="C52" s="1" t="s">
        <v>5</v>
      </c>
      <c r="D52" s="1" t="s">
        <v>6</v>
      </c>
      <c r="E52" s="2" t="s">
        <v>41</v>
      </c>
      <c r="F52" s="2" t="s">
        <v>12</v>
      </c>
      <c r="G52" s="2" t="s">
        <v>42</v>
      </c>
      <c r="H52" s="2" t="s">
        <v>43</v>
      </c>
      <c r="I52" s="2" t="s">
        <v>44</v>
      </c>
      <c r="J52" s="2" t="s">
        <v>18</v>
      </c>
      <c r="K52" s="2" t="s">
        <v>19</v>
      </c>
      <c r="L52" s="2" t="s">
        <v>23</v>
      </c>
      <c r="M52" s="2" t="s">
        <v>27</v>
      </c>
      <c r="N52" s="2" t="s">
        <v>29</v>
      </c>
      <c r="O52" s="2" t="s">
        <v>31</v>
      </c>
      <c r="P52" s="2" t="s">
        <v>13</v>
      </c>
      <c r="Q52" s="2" t="s">
        <v>32</v>
      </c>
      <c r="R52" s="2" t="s">
        <v>33</v>
      </c>
      <c r="S52" s="2" t="s">
        <v>34</v>
      </c>
      <c r="T52" s="2" t="s">
        <v>35</v>
      </c>
      <c r="U52" s="2" t="s">
        <v>36</v>
      </c>
      <c r="V52" s="2" t="s">
        <v>37</v>
      </c>
      <c r="W52" s="2" t="s">
        <v>38</v>
      </c>
      <c r="X52" s="2" t="s">
        <v>39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>
      <c r="A53" t="s">
        <v>14</v>
      </c>
      <c r="B53" t="s">
        <v>15</v>
      </c>
      <c r="C53" t="s">
        <v>16</v>
      </c>
      <c r="D53" t="s">
        <v>17</v>
      </c>
      <c r="E53" s="4">
        <f>IF('Shoppable Services'!$F$4=$D53,1,0)*IF('Shoppable Services'!$E$4=$C53,1,0)*IF('Shoppable Services'!$D$4=$B53,1,0)*IF('Shoppable Services'!$C$4=$A53,1,0)*$E2</f>
        <v>2395</v>
      </c>
      <c r="F53" s="4">
        <f>IF('Shoppable Services'!$F$4=$D53,1,0)*IF('Shoppable Services'!$E$4=$C53,1,0)*IF('Shoppable Services'!$D$4=$B53,1,0)*IF('Shoppable Services'!$C$4=$A53,1,0)*$F2</f>
        <v>2395</v>
      </c>
      <c r="G53" s="4">
        <f>IF('Shoppable Services'!$F$4=$D53,1,0)*IF('Shoppable Services'!$E$4=$C53,1,0)*IF('Shoppable Services'!$D$4=$B53,1,0)*IF('Shoppable Services'!$C$4=$A53,1,0)*$G2</f>
        <v>124</v>
      </c>
      <c r="H53" s="4">
        <f>IF('Shoppable Services'!$F$4=$D53,1,0)*IF('Shoppable Services'!$E$4=$C53,1,0)*IF('Shoppable Services'!$D$4=$B53,1,0)*IF('Shoppable Services'!$C$4=$A53,1,0)*$H2</f>
        <v>900</v>
      </c>
      <c r="I53" s="4">
        <f>IF('Shoppable Services'!$F$4=$D53,1,0)*IF('Shoppable Services'!$E$4=$C53,1,0)*IF('Shoppable Services'!$D$4=$B53,1,0)*IF('Shoppable Services'!$C$4=$A53,1,0)*$I2</f>
        <v>1369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949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14</v>
      </c>
      <c r="B54" t="s">
        <v>15</v>
      </c>
      <c r="C54" t="s">
        <v>22</v>
      </c>
      <c r="D54" t="s">
        <v>17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20</v>
      </c>
      <c r="B55" t="s">
        <v>21</v>
      </c>
      <c r="C55" t="s">
        <v>16</v>
      </c>
      <c r="D55" t="s">
        <v>17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20</v>
      </c>
      <c r="B56" t="s">
        <v>21</v>
      </c>
      <c r="C56" t="s">
        <v>16</v>
      </c>
      <c r="D56" t="s">
        <v>17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20</v>
      </c>
      <c r="B57" t="s">
        <v>21</v>
      </c>
      <c r="C57" t="s">
        <v>22</v>
      </c>
      <c r="D57" t="s">
        <v>17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20</v>
      </c>
      <c r="B58" t="s">
        <v>21</v>
      </c>
      <c r="C58" t="s">
        <v>22</v>
      </c>
      <c r="D58" t="s">
        <v>17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20</v>
      </c>
      <c r="B59" t="s">
        <v>25</v>
      </c>
      <c r="C59" t="s">
        <v>16</v>
      </c>
      <c r="D59" t="s">
        <v>17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20</v>
      </c>
      <c r="B60" t="s">
        <v>25</v>
      </c>
      <c r="C60" t="s">
        <v>16</v>
      </c>
      <c r="D60" t="s">
        <v>17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20</v>
      </c>
      <c r="B61" t="s">
        <v>25</v>
      </c>
      <c r="C61" t="s">
        <v>22</v>
      </c>
      <c r="D61" t="s">
        <v>17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20</v>
      </c>
      <c r="B62" t="s">
        <v>25</v>
      </c>
      <c r="C62" t="s">
        <v>22</v>
      </c>
      <c r="D62" t="s">
        <v>17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24</v>
      </c>
      <c r="B63" t="s">
        <v>28</v>
      </c>
      <c r="C63" t="s">
        <v>16</v>
      </c>
      <c r="D63" t="s">
        <v>17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28</v>
      </c>
      <c r="C64" t="s">
        <v>22</v>
      </c>
      <c r="D64" t="s">
        <v>17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20</v>
      </c>
      <c r="B65" t="s">
        <v>30</v>
      </c>
      <c r="C65" t="s">
        <v>26</v>
      </c>
      <c r="D65" t="s">
        <v>17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20</v>
      </c>
      <c r="B66" t="s">
        <v>30</v>
      </c>
      <c r="C66" t="s">
        <v>26</v>
      </c>
      <c r="D66" t="s">
        <v>17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20</v>
      </c>
      <c r="B67" t="s">
        <v>25</v>
      </c>
      <c r="C67" t="s">
        <v>16</v>
      </c>
      <c r="D67" t="s">
        <v>17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20</v>
      </c>
      <c r="B68" t="s">
        <v>25</v>
      </c>
      <c r="C68" t="s">
        <v>16</v>
      </c>
      <c r="D68" t="s">
        <v>17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E69" s="4">
        <f>COUNTIF(E53:E68,"&gt;0")</f>
        <v>1</v>
      </c>
      <c r="F69" s="4">
        <f>COUNTIF(F53:F68,"&gt;0")</f>
        <v>1</v>
      </c>
      <c r="G69" s="4">
        <f>COUNTIF(G53:G68,"&gt;0")</f>
        <v>1</v>
      </c>
      <c r="H69" s="4">
        <f>COUNTIF(H53:H68,"&gt;0")</f>
        <v>1</v>
      </c>
      <c r="I69" s="4">
        <f>COUNTIF(I53:I68,"&gt;0")</f>
        <v>1</v>
      </c>
      <c r="J69" s="4">
        <f>COUNTIF(J53:BE68,"&gt;0")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EF5E83-2050-4F52-8220-AE3CA54DB421}"/>
</file>

<file path=customXml/itemProps2.xml><?xml version="1.0" encoding="utf-8"?>
<ds:datastoreItem xmlns:ds="http://schemas.openxmlformats.org/officeDocument/2006/customXml" ds:itemID="{9E217D74-C3F7-4DD2-B8AE-6960E7A70CCC}"/>
</file>

<file path=customXml/itemProps3.xml><?xml version="1.0" encoding="utf-8"?>
<ds:datastoreItem xmlns:ds="http://schemas.openxmlformats.org/officeDocument/2006/customXml" ds:itemID="{6CD8D619-5966-4388-9EA6-2321B5561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Sequel Data Access</dc:creator>
  <cp:keywords>SQL statement specified</cp:keywords>
  <dc:description/>
  <cp:lastModifiedBy>Kaprielian, Vatche</cp:lastModifiedBy>
  <cp:revision/>
  <dcterms:created xsi:type="dcterms:W3CDTF">2020-11-24T19:11:25Z</dcterms:created>
  <dcterms:modified xsi:type="dcterms:W3CDTF">2022-05-23T12:06:26Z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