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3.17 Update\"/>
    </mc:Choice>
  </mc:AlternateContent>
  <bookViews>
    <workbookView xWindow="0" yWindow="0" windowWidth="19200" windowHeight="6770"/>
  </bookViews>
  <sheets>
    <sheet name="Shoppable Services" sheetId="6" r:id="rId1"/>
    <sheet name="Data" sheetId="1" state="hidden" r:id="rId2"/>
  </sheets>
  <definedNames>
    <definedName name="Sheet1.Sheet1" localSheetId="1">Data!$A$1:$G$67</definedName>
  </definedNames>
  <calcPr calcId="162913"/>
</workbook>
</file>

<file path=xl/calcChain.xml><?xml version="1.0" encoding="utf-8"?>
<calcChain xmlns="http://schemas.openxmlformats.org/spreadsheetml/2006/main">
  <c r="F53" i="1" l="1"/>
  <c r="J53" i="1"/>
  <c r="I54" i="1"/>
  <c r="I55" i="1"/>
  <c r="I56" i="1"/>
  <c r="I57" i="1"/>
  <c r="I58" i="1"/>
  <c r="I59" i="1"/>
  <c r="I60" i="1"/>
  <c r="I61" i="1"/>
  <c r="I62" i="1"/>
  <c r="I53" i="1"/>
  <c r="I63" i="1" l="1"/>
  <c r="J4" i="6" s="1"/>
  <c r="G54" i="1"/>
  <c r="G55" i="1"/>
  <c r="G56" i="1"/>
  <c r="G57" i="1"/>
  <c r="G58" i="1"/>
  <c r="G59" i="1"/>
  <c r="G60" i="1"/>
  <c r="G61" i="1"/>
  <c r="G62" i="1"/>
  <c r="E62" i="1" l="1"/>
  <c r="E61" i="1"/>
  <c r="E60" i="1"/>
  <c r="E59" i="1"/>
  <c r="E58" i="1"/>
  <c r="E57" i="1"/>
  <c r="E56" i="1"/>
  <c r="E55" i="1"/>
  <c r="E54" i="1"/>
  <c r="E53" i="1"/>
  <c r="H62" i="1"/>
  <c r="H61" i="1"/>
  <c r="H60" i="1"/>
  <c r="H59" i="1"/>
  <c r="H58" i="1"/>
  <c r="H57" i="1"/>
  <c r="H56" i="1"/>
  <c r="H55" i="1"/>
  <c r="H54" i="1"/>
  <c r="H53" i="1"/>
  <c r="H63" i="1" s="1"/>
  <c r="I4" i="6" s="1"/>
  <c r="G53" i="1"/>
  <c r="G63" i="1" s="1"/>
  <c r="G4" i="6" s="1"/>
  <c r="F62" i="1"/>
  <c r="F61" i="1"/>
  <c r="F60" i="1"/>
  <c r="F59" i="1"/>
  <c r="F58" i="1"/>
  <c r="F57" i="1"/>
  <c r="F56" i="1"/>
  <c r="F55" i="1"/>
  <c r="F54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F63" i="1" l="1"/>
  <c r="L4" i="6" s="1"/>
  <c r="E63" i="1"/>
  <c r="K4" i="6" s="1"/>
  <c r="J63" i="1"/>
  <c r="H4" i="6" s="1"/>
</calcChain>
</file>

<file path=xl/sharedStrings.xml><?xml version="1.0" encoding="utf-8"?>
<sst xmlns="http://schemas.openxmlformats.org/spreadsheetml/2006/main" count="179" uniqueCount="44">
  <si>
    <t>Level of Care</t>
  </si>
  <si>
    <t>Specialty</t>
  </si>
  <si>
    <t>Age</t>
  </si>
  <si>
    <t>Rate Type</t>
  </si>
  <si>
    <t>Low Rate</t>
  </si>
  <si>
    <t>High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</si>
  <si>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</si>
  <si>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</si>
  <si>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</si>
  <si>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</si>
  <si>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</si>
  <si>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</si>
  <si>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</si>
  <si>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</si>
  <si>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</si>
  <si>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</si>
  <si>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</si>
  <si>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</si>
  <si>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</si>
  <si>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</si>
  <si>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</si>
  <si>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Inpatient - Psych</t>
  </si>
  <si>
    <t>Child</t>
  </si>
  <si>
    <t>Outpatient</t>
  </si>
  <si>
    <t>Date of last update: 1/01/2022</t>
  </si>
  <si>
    <t>Inpatient - ALL</t>
  </si>
  <si>
    <t>Case Rate/DRG</t>
  </si>
  <si>
    <t>All Ages</t>
  </si>
  <si>
    <t>Outpatient - Other</t>
  </si>
  <si>
    <t>BC STATE OF MS Rate</t>
  </si>
  <si>
    <t>BLUE CROSS Rate</t>
  </si>
  <si>
    <t>CENPATICO MANAGED MC Rate</t>
  </si>
  <si>
    <t>CENPATICO MANAGED ME Rate</t>
  </si>
  <si>
    <t>HEALTH LINK Rate</t>
  </si>
  <si>
    <t>MOLINA CHIPS Rate</t>
  </si>
  <si>
    <t>MOLINA MANAGED MEDIC Rate</t>
  </si>
  <si>
    <t>RIVER VALLEY ENT CHI Rate</t>
  </si>
  <si>
    <t>UBH Rate</t>
  </si>
  <si>
    <t>UBH MANAGED MEDICAID Rate</t>
  </si>
  <si>
    <t>Inpatient - Dual Diagnosis</t>
  </si>
  <si>
    <t>Outpatient - General</t>
  </si>
  <si>
    <t>Residential Treatment (RTC)(PRTF)</t>
  </si>
  <si>
    <t>RTC</t>
  </si>
  <si>
    <t>RTC - Psych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</si>
</sst>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B4" sqref="B4"/>
    </sheetView>
  </sheetViews>
  <sheetFormatPr defaultRowHeight="14.5" outlineLevelRow="1"/>
  <cols>
    <col min="2" max="2" width="28" style="7" bestFit="1" customWidth="1"/>
    <col min="3" max="11" width="16.81640625" style="7" customWidth="1"/>
    <col min="12" max="12" width="12.453125" customWidth="1"/>
  </cols>
  <sheetData>
    <row r="1" spans="1:12">
      <c r="A1" s="18" t="s">
        <v>24</v>
      </c>
    </row>
    <row r="2" spans="1:12">
      <c r="B2" s="24" t="s">
        <v>14</v>
      </c>
      <c r="C2" s="24"/>
      <c r="D2" s="24"/>
      <c r="E2" s="24"/>
      <c r="F2" s="24"/>
    </row>
    <row r="3" spans="1:12">
      <c r="B3" s="8" t="s">
        <v>12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11</v>
      </c>
      <c r="H3" s="8" t="s">
        <v>13</v>
      </c>
      <c r="I3" s="8" t="s">
        <v>4</v>
      </c>
      <c r="J3" s="8" t="s">
        <v>5</v>
      </c>
      <c r="K3" s="8" t="s">
        <v>10</v>
      </c>
      <c r="L3" s="8" t="s">
        <v>17</v>
      </c>
    </row>
    <row r="4" spans="1:12">
      <c r="B4" s="9" t="s">
        <v>33</v>
      </c>
      <c r="C4" s="9" t="s">
        <v>6</v>
      </c>
      <c r="D4" s="9" t="s">
        <v>21</v>
      </c>
      <c r="E4" s="9" t="s">
        <v>8</v>
      </c>
      <c r="F4" s="9" t="s">
        <v>7</v>
      </c>
      <c r="G4" s="10">
        <f>IF(Data!$G$63&gt;1,"Error",MAX(Data!G53:G62))</f>
        <v>124</v>
      </c>
      <c r="H4" s="11">
        <f>IF(Data!$J$63&gt;1,"Error",IF(Data!$J$63=0,"N/A",MAX(Data!J53:BD62)))</f>
        <v>900</v>
      </c>
      <c r="I4" s="11">
        <f>IF(Data!$H$63&gt;1,"Error",SUM(Data!H53:H62))</f>
        <v>638</v>
      </c>
      <c r="J4" s="11">
        <f>IF(Data!$I$63&gt;1,"Error",SUM(Data!I53:I62))</f>
        <v>910</v>
      </c>
      <c r="K4" s="11">
        <f>IF(Data!$E$63&gt;1,"Error",SUM(Data!E53:E62))</f>
        <v>1800</v>
      </c>
      <c r="L4" s="11">
        <f>IF(Data!$F$63&gt;1,"Error",SUM(Data!F53:F62))</f>
        <v>1800</v>
      </c>
    </row>
    <row r="7" spans="1:12" hidden="1" outlineLevel="1">
      <c r="B7" s="17" t="s">
        <v>12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20" t="s">
        <v>29</v>
      </c>
      <c r="C8" t="s">
        <v>6</v>
      </c>
      <c r="D8" t="s">
        <v>25</v>
      </c>
      <c r="E8" t="s">
        <v>27</v>
      </c>
      <c r="F8" t="s">
        <v>7</v>
      </c>
    </row>
    <row r="9" spans="1:12" hidden="1" outlineLevel="1">
      <c r="B9" s="20" t="s">
        <v>30</v>
      </c>
      <c r="C9" t="s">
        <v>23</v>
      </c>
      <c r="D9" t="s">
        <v>39</v>
      </c>
      <c r="E9" t="s">
        <v>22</v>
      </c>
      <c r="F9" t="s">
        <v>26</v>
      </c>
    </row>
    <row r="10" spans="1:12" hidden="1" outlineLevel="1">
      <c r="B10" s="20" t="s">
        <v>31</v>
      </c>
      <c r="C10" t="s">
        <v>41</v>
      </c>
      <c r="D10" t="s">
        <v>21</v>
      </c>
      <c r="E10" t="s">
        <v>8</v>
      </c>
      <c r="F10" t="s">
        <v>9</v>
      </c>
    </row>
    <row r="11" spans="1:12" hidden="1" outlineLevel="1">
      <c r="B11" s="20" t="s">
        <v>32</v>
      </c>
      <c r="C11"/>
      <c r="D11" t="s">
        <v>40</v>
      </c>
      <c r="E11"/>
      <c r="F11"/>
    </row>
    <row r="12" spans="1:12" hidden="1" outlineLevel="1">
      <c r="B12" s="20" t="s">
        <v>33</v>
      </c>
      <c r="C12"/>
      <c r="D12" t="s">
        <v>28</v>
      </c>
      <c r="E12"/>
      <c r="F12"/>
    </row>
    <row r="13" spans="1:12" hidden="1" outlineLevel="1">
      <c r="B13" s="20" t="s">
        <v>34</v>
      </c>
      <c r="C13"/>
      <c r="D13" t="s">
        <v>42</v>
      </c>
      <c r="E13"/>
      <c r="F13"/>
    </row>
    <row r="14" spans="1:12" hidden="1" outlineLevel="1">
      <c r="B14" s="20" t="s">
        <v>35</v>
      </c>
      <c r="C14"/>
      <c r="D14" t="s">
        <v>43</v>
      </c>
      <c r="E14"/>
      <c r="F14"/>
    </row>
    <row r="15" spans="1:12" hidden="1" outlineLevel="1">
      <c r="B15" s="20" t="s">
        <v>35</v>
      </c>
      <c r="C15"/>
      <c r="D15"/>
      <c r="E15"/>
      <c r="F15"/>
    </row>
    <row r="16" spans="1:12" hidden="1" outlineLevel="1">
      <c r="B16" s="20" t="s">
        <v>35</v>
      </c>
      <c r="C16"/>
      <c r="D16"/>
      <c r="E16"/>
      <c r="F16"/>
    </row>
    <row r="17" spans="2:6" hidden="1" outlineLevel="1">
      <c r="B17" s="20" t="s">
        <v>36</v>
      </c>
      <c r="C17"/>
      <c r="D17"/>
      <c r="E17"/>
      <c r="F17"/>
    </row>
    <row r="18" spans="2:6" hidden="1" outlineLevel="1">
      <c r="B18" s="20" t="s">
        <v>37</v>
      </c>
      <c r="C18"/>
      <c r="D18"/>
      <c r="E18"/>
      <c r="F18"/>
    </row>
    <row r="19" spans="2:6" hidden="1" outlineLevel="1">
      <c r="B19" s="20" t="s">
        <v>38</v>
      </c>
      <c r="C19"/>
      <c r="D19"/>
      <c r="E19"/>
      <c r="F19"/>
    </row>
    <row r="20" spans="2:6" hidden="1" outlineLevel="1">
      <c r="B20" s="20" t="s">
        <v>38</v>
      </c>
      <c r="C20"/>
      <c r="D20"/>
      <c r="E20"/>
      <c r="F20"/>
    </row>
    <row r="21" spans="2:6" hidden="1" outlineLevel="1">
      <c r="B21" s="20" t="s">
        <v>38</v>
      </c>
      <c r="C21"/>
      <c r="D21"/>
      <c r="E21"/>
      <c r="F21"/>
    </row>
    <row r="22" spans="2:6" hidden="1" outlineLevel="1">
      <c r="B22" s="17"/>
      <c r="C22"/>
      <c r="D22"/>
      <c r="E22"/>
      <c r="F22"/>
    </row>
    <row r="23" spans="2:6" hidden="1" outlineLevel="1">
      <c r="B23" s="17"/>
      <c r="C23"/>
      <c r="D23"/>
      <c r="E23"/>
      <c r="F23"/>
    </row>
    <row r="24" spans="2:6" hidden="1" outlineLevel="1">
      <c r="B24" s="17"/>
      <c r="C24"/>
      <c r="D24"/>
      <c r="E24"/>
      <c r="F24"/>
    </row>
    <row r="25" spans="2:6" hidden="1" outlineLevel="1">
      <c r="B25" s="17"/>
      <c r="C25"/>
      <c r="D25"/>
      <c r="E25"/>
      <c r="F25"/>
    </row>
    <row r="26" spans="2:6" hidden="1" outlineLevel="1">
      <c r="B26" s="17"/>
      <c r="C26"/>
      <c r="D26"/>
      <c r="E26"/>
      <c r="F26"/>
    </row>
    <row r="27" spans="2:6" hidden="1" outlineLevel="1">
      <c r="B27" s="17"/>
      <c r="C27"/>
      <c r="D27"/>
      <c r="E27"/>
      <c r="F27"/>
    </row>
    <row r="28" spans="2:6" hidden="1" outlineLevel="1">
      <c r="B28" s="17"/>
      <c r="C28"/>
      <c r="D28"/>
      <c r="E28"/>
      <c r="F28"/>
    </row>
    <row r="29" spans="2:6" hidden="1" outlineLevel="1">
      <c r="B29" s="17"/>
      <c r="C29"/>
      <c r="D29"/>
      <c r="E29"/>
      <c r="F29"/>
    </row>
    <row r="30" spans="2:6" hidden="1" outlineLevel="1">
      <c r="B30" s="17"/>
      <c r="C30"/>
      <c r="D30"/>
      <c r="E30"/>
      <c r="F30"/>
    </row>
    <row r="31" spans="2:6" hidden="1" outlineLevel="1">
      <c r="B31" s="17"/>
      <c r="C31"/>
      <c r="D31"/>
      <c r="E31"/>
      <c r="F31"/>
    </row>
    <row r="32" spans="2:6" hidden="1" outlineLevel="1">
      <c r="B32" s="17"/>
      <c r="C32"/>
      <c r="D32"/>
      <c r="E32"/>
      <c r="F32"/>
    </row>
    <row r="33" spans="2:6" hidden="1" outlineLevel="1">
      <c r="B33" s="17"/>
      <c r="C33"/>
      <c r="D33"/>
      <c r="E33"/>
      <c r="F33"/>
    </row>
    <row r="34" spans="2:6" hidden="1" outlineLevel="1">
      <c r="B34" s="17"/>
      <c r="C34"/>
      <c r="D34"/>
      <c r="E34"/>
      <c r="F34"/>
    </row>
    <row r="35" spans="2:6" hidden="1" outlineLevel="1">
      <c r="B35" s="17"/>
      <c r="C35"/>
      <c r="D35"/>
      <c r="E35"/>
      <c r="F35"/>
    </row>
    <row r="36" spans="2:6" hidden="1" outlineLevel="1">
      <c r="B36" s="17"/>
      <c r="C36"/>
      <c r="D36"/>
      <c r="E36"/>
      <c r="F36"/>
    </row>
    <row r="37" spans="2:6" hidden="1" outlineLevel="1">
      <c r="B37" s="17"/>
      <c r="C37"/>
      <c r="D37"/>
      <c r="E37"/>
      <c r="F37"/>
    </row>
    <row r="38" spans="2:6" hidden="1" outlineLevel="1">
      <c r="B38" s="17"/>
      <c r="C38"/>
      <c r="D38"/>
      <c r="E38"/>
      <c r="F38"/>
    </row>
    <row r="39" spans="2:6" hidden="1" outlineLevel="1">
      <c r="B39" s="17"/>
      <c r="C39"/>
      <c r="D39"/>
      <c r="E39"/>
      <c r="F39"/>
    </row>
    <row r="40" spans="2:6" hidden="1" outlineLevel="1">
      <c r="B40" s="17"/>
      <c r="C40"/>
      <c r="D40"/>
      <c r="E40"/>
      <c r="F40"/>
    </row>
    <row r="41" spans="2:6" hidden="1" outlineLevel="1">
      <c r="B41" s="17"/>
      <c r="C41"/>
      <c r="D41"/>
      <c r="E41"/>
      <c r="F41"/>
    </row>
    <row r="42" spans="2:6" hidden="1" outlineLevel="1">
      <c r="B42" s="17"/>
      <c r="C42"/>
      <c r="D42"/>
      <c r="E42"/>
      <c r="F42"/>
    </row>
    <row r="43" spans="2:6" hidden="1" outlineLevel="1">
      <c r="B43" s="17"/>
      <c r="C43"/>
      <c r="D43"/>
      <c r="E43"/>
      <c r="F43"/>
    </row>
    <row r="44" spans="2:6" hidden="1" outlineLevel="1">
      <c r="B44" s="17"/>
      <c r="C44"/>
      <c r="D44"/>
      <c r="E44"/>
      <c r="F44"/>
    </row>
    <row r="45" spans="2:6" hidden="1" outlineLevel="1">
      <c r="B45" s="17"/>
      <c r="C45"/>
      <c r="D45"/>
      <c r="E45"/>
      <c r="F45"/>
    </row>
    <row r="46" spans="2:6" hidden="1" outlineLevel="1">
      <c r="B46" s="17"/>
      <c r="C46"/>
      <c r="D46"/>
      <c r="E46"/>
      <c r="F46"/>
    </row>
    <row r="47" spans="2:6" hidden="1" outlineLevel="1">
      <c r="B47" s="17"/>
      <c r="C47"/>
      <c r="D47"/>
      <c r="E47"/>
      <c r="F47"/>
    </row>
    <row r="48" spans="2:6" hidden="1" outlineLevel="1">
      <c r="B48" s="17"/>
      <c r="C48"/>
      <c r="D48"/>
      <c r="E48"/>
      <c r="F48"/>
    </row>
    <row r="49" spans="2:6" hidden="1" outlineLevel="1">
      <c r="B49" s="17"/>
      <c r="C49"/>
      <c r="D49"/>
      <c r="E49"/>
      <c r="F49"/>
    </row>
    <row r="50" spans="2:6" hidden="1" outlineLevel="1">
      <c r="B50" s="17"/>
      <c r="C50"/>
      <c r="D50"/>
      <c r="E50"/>
      <c r="F50"/>
    </row>
    <row r="51" spans="2:6" hidden="1" outlineLevel="1">
      <c r="B51" s="17"/>
      <c r="C51"/>
      <c r="D51"/>
      <c r="E51"/>
      <c r="F51"/>
    </row>
    <row r="52" spans="2:6" hidden="1" outlineLevel="1">
      <c r="B52" s="17"/>
      <c r="C52"/>
      <c r="D52"/>
      <c r="E52"/>
      <c r="F52"/>
    </row>
    <row r="53" spans="2:6" hidden="1" outlineLevel="1">
      <c r="B53" s="17"/>
      <c r="C53"/>
      <c r="D53"/>
      <c r="E53"/>
      <c r="F53"/>
    </row>
    <row r="54" spans="2:6" hidden="1" outlineLevel="1">
      <c r="B54" s="17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$E$8:$E$10</formula1>
    </dataValidation>
    <dataValidation type="list" allowBlank="1" showInputMessage="1" showErrorMessage="1" sqref="F4">
      <formula1>$F$8:$F$10</formula1>
    </dataValidation>
    <dataValidation type="list" allowBlank="1" showInputMessage="1" showErrorMessage="1" sqref="D4">
      <formula1>$D$8:$D$14</formula1>
    </dataValidation>
    <dataValidation type="list" allowBlank="1" showInputMessage="1" showErrorMessage="1" sqref="C4">
      <formula1>$C$8:$C$10</formula1>
    </dataValidation>
    <dataValidation type="list" allowBlank="1" showInputMessage="1" showErrorMessage="1" sqref="B4">
      <formula1>$B$8:$B$21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3"/>
  <sheetViews>
    <sheetView topLeftCell="A52" workbookViewId="0">
      <selection activeCell="J52" sqref="J52:W52"/>
    </sheetView>
  </sheetViews>
  <sheetFormatPr defaultColWidth="14.7265625" defaultRowHeight="14.5"/>
  <cols>
    <col min="5" max="5" width="29.453125" bestFit="1" customWidth="1"/>
    <col min="8" max="8" width="22.54296875" bestFit="1" customWidth="1"/>
    <col min="15" max="15" width="16.54296875" bestFit="1" customWidth="1"/>
    <col min="56" max="56" width="15.453125" bestFit="1" customWidth="1"/>
  </cols>
  <sheetData>
    <row r="1" spans="1:56" ht="43.5">
      <c r="A1" s="19" t="s">
        <v>15</v>
      </c>
      <c r="B1" s="19" t="s">
        <v>1</v>
      </c>
      <c r="C1" s="19" t="s">
        <v>2</v>
      </c>
      <c r="D1" s="19" t="s">
        <v>3</v>
      </c>
      <c r="E1" s="20" t="s">
        <v>16</v>
      </c>
      <c r="F1" s="20" t="s">
        <v>17</v>
      </c>
      <c r="G1" s="20" t="s">
        <v>18</v>
      </c>
      <c r="H1" s="20" t="s">
        <v>19</v>
      </c>
      <c r="I1" s="20" t="s">
        <v>20</v>
      </c>
      <c r="J1" s="20" t="s">
        <v>29</v>
      </c>
      <c r="K1" s="20" t="s">
        <v>30</v>
      </c>
      <c r="L1" s="20" t="s">
        <v>31</v>
      </c>
      <c r="M1" s="20" t="s">
        <v>32</v>
      </c>
      <c r="N1" s="20" t="s">
        <v>33</v>
      </c>
      <c r="O1" s="20" t="s">
        <v>34</v>
      </c>
      <c r="P1" s="20" t="s">
        <v>35</v>
      </c>
      <c r="Q1" s="20" t="s">
        <v>35</v>
      </c>
      <c r="R1" s="20" t="s">
        <v>35</v>
      </c>
      <c r="S1" s="20" t="s">
        <v>36</v>
      </c>
      <c r="T1" s="20" t="s">
        <v>37</v>
      </c>
      <c r="U1" s="20" t="s">
        <v>38</v>
      </c>
      <c r="V1" s="20" t="s">
        <v>38</v>
      </c>
      <c r="W1" s="20" t="s">
        <v>38</v>
      </c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6</v>
      </c>
      <c r="B2" t="s">
        <v>25</v>
      </c>
      <c r="C2" t="s">
        <v>27</v>
      </c>
      <c r="D2" t="s">
        <v>7</v>
      </c>
      <c r="E2" s="3">
        <v>1800</v>
      </c>
      <c r="F2" s="3">
        <v>1800</v>
      </c>
      <c r="G2" s="21">
        <v>124</v>
      </c>
      <c r="H2" s="22">
        <v>638</v>
      </c>
      <c r="I2" s="22">
        <v>973</v>
      </c>
      <c r="J2" s="23">
        <v>638</v>
      </c>
      <c r="K2" s="23">
        <v>973</v>
      </c>
      <c r="L2" s="23">
        <v>0</v>
      </c>
      <c r="M2" s="23">
        <v>0</v>
      </c>
      <c r="N2" s="23">
        <v>0</v>
      </c>
      <c r="O2" s="23">
        <v>0</v>
      </c>
      <c r="P2" s="23">
        <v>0</v>
      </c>
      <c r="Q2" s="23">
        <v>0</v>
      </c>
      <c r="R2" s="23">
        <v>0</v>
      </c>
      <c r="S2" s="23">
        <v>0</v>
      </c>
      <c r="T2" s="23">
        <v>0</v>
      </c>
      <c r="U2" s="23">
        <v>0</v>
      </c>
      <c r="V2" s="23">
        <v>0</v>
      </c>
      <c r="W2" s="23">
        <v>0</v>
      </c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6</v>
      </c>
      <c r="B3" t="s">
        <v>39</v>
      </c>
      <c r="C3" t="s">
        <v>22</v>
      </c>
      <c r="D3" t="s">
        <v>7</v>
      </c>
      <c r="E3" s="3">
        <v>0</v>
      </c>
      <c r="F3" s="3">
        <v>0</v>
      </c>
      <c r="G3" s="21">
        <v>0</v>
      </c>
      <c r="H3" s="22">
        <v>638</v>
      </c>
      <c r="I3" s="22">
        <v>638</v>
      </c>
      <c r="J3" s="23">
        <v>638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6</v>
      </c>
      <c r="B4" t="s">
        <v>21</v>
      </c>
      <c r="C4" t="s">
        <v>8</v>
      </c>
      <c r="D4" t="s">
        <v>26</v>
      </c>
      <c r="E4" s="3">
        <v>1800</v>
      </c>
      <c r="F4" s="3">
        <v>1800</v>
      </c>
      <c r="G4" s="21">
        <v>124</v>
      </c>
      <c r="H4" s="22">
        <v>6590</v>
      </c>
      <c r="I4" s="22">
        <v>9951</v>
      </c>
      <c r="J4" s="23">
        <v>0</v>
      </c>
      <c r="K4" s="23">
        <v>0</v>
      </c>
      <c r="L4" s="23">
        <v>0</v>
      </c>
      <c r="M4" s="23">
        <v>6590</v>
      </c>
      <c r="N4" s="23">
        <v>0</v>
      </c>
      <c r="O4" s="23">
        <v>9951</v>
      </c>
      <c r="P4" s="23">
        <v>6590</v>
      </c>
      <c r="Q4" s="23">
        <v>0</v>
      </c>
      <c r="R4" s="23">
        <v>0</v>
      </c>
      <c r="S4" s="23">
        <v>6590</v>
      </c>
      <c r="T4" s="23">
        <v>0</v>
      </c>
      <c r="U4" s="23">
        <v>6590</v>
      </c>
      <c r="V4" s="23">
        <v>0</v>
      </c>
      <c r="W4" s="23">
        <v>0</v>
      </c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6</v>
      </c>
      <c r="B5" t="s">
        <v>21</v>
      </c>
      <c r="C5" t="s">
        <v>8</v>
      </c>
      <c r="D5" t="s">
        <v>7</v>
      </c>
      <c r="E5" s="3">
        <v>1800</v>
      </c>
      <c r="F5" s="3">
        <v>1800</v>
      </c>
      <c r="G5" s="21">
        <v>124</v>
      </c>
      <c r="H5" s="22">
        <v>638</v>
      </c>
      <c r="I5" s="22">
        <v>910</v>
      </c>
      <c r="J5" s="23">
        <v>638</v>
      </c>
      <c r="K5" s="23">
        <v>0</v>
      </c>
      <c r="L5" s="23">
        <v>0</v>
      </c>
      <c r="M5" s="23">
        <v>0</v>
      </c>
      <c r="N5" s="23">
        <v>900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910</v>
      </c>
      <c r="U5" s="23">
        <v>0</v>
      </c>
      <c r="V5" s="23">
        <v>0</v>
      </c>
      <c r="W5" s="23">
        <v>0</v>
      </c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6</v>
      </c>
      <c r="B6" t="s">
        <v>21</v>
      </c>
      <c r="C6" t="s">
        <v>22</v>
      </c>
      <c r="D6" t="s">
        <v>26</v>
      </c>
      <c r="E6" s="3">
        <v>1800</v>
      </c>
      <c r="F6" s="3">
        <v>1800</v>
      </c>
      <c r="G6" s="21">
        <v>124</v>
      </c>
      <c r="H6" s="22">
        <v>6590</v>
      </c>
      <c r="I6" s="22">
        <v>9951</v>
      </c>
      <c r="J6" s="23">
        <v>0</v>
      </c>
      <c r="K6" s="23">
        <v>0</v>
      </c>
      <c r="L6" s="23">
        <v>0</v>
      </c>
      <c r="M6" s="23">
        <v>6590</v>
      </c>
      <c r="N6" s="23">
        <v>0</v>
      </c>
      <c r="O6" s="23">
        <v>9951</v>
      </c>
      <c r="P6" s="23">
        <v>6590</v>
      </c>
      <c r="Q6" s="23">
        <v>0</v>
      </c>
      <c r="R6" s="23">
        <v>0</v>
      </c>
      <c r="S6" s="23">
        <v>6590</v>
      </c>
      <c r="T6" s="23">
        <v>0</v>
      </c>
      <c r="U6" s="23">
        <v>6590</v>
      </c>
      <c r="V6" s="23">
        <v>0</v>
      </c>
      <c r="W6" s="23">
        <v>0</v>
      </c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6</v>
      </c>
      <c r="B7" t="s">
        <v>21</v>
      </c>
      <c r="C7" t="s">
        <v>22</v>
      </c>
      <c r="D7" t="s">
        <v>7</v>
      </c>
      <c r="E7" s="3">
        <v>1800</v>
      </c>
      <c r="F7" s="3">
        <v>1800</v>
      </c>
      <c r="G7" s="21">
        <v>124</v>
      </c>
      <c r="H7" s="22">
        <v>900</v>
      </c>
      <c r="I7" s="22">
        <v>910</v>
      </c>
      <c r="J7" s="23">
        <v>0</v>
      </c>
      <c r="K7" s="23">
        <v>0</v>
      </c>
      <c r="L7" s="23">
        <v>0</v>
      </c>
      <c r="M7" s="23">
        <v>0</v>
      </c>
      <c r="N7" s="23">
        <v>900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910</v>
      </c>
      <c r="U7" s="23">
        <v>0</v>
      </c>
      <c r="V7" s="23">
        <v>0</v>
      </c>
      <c r="W7" s="23">
        <v>0</v>
      </c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23</v>
      </c>
      <c r="B8" t="s">
        <v>40</v>
      </c>
      <c r="C8" t="s">
        <v>8</v>
      </c>
      <c r="D8" t="s">
        <v>26</v>
      </c>
      <c r="E8" s="3">
        <v>1200</v>
      </c>
      <c r="F8" s="3">
        <v>1200</v>
      </c>
      <c r="G8" s="21">
        <v>2023</v>
      </c>
      <c r="H8" s="22">
        <v>1200</v>
      </c>
      <c r="I8" s="22">
        <v>1200</v>
      </c>
      <c r="J8" s="23">
        <v>0</v>
      </c>
      <c r="K8" s="23">
        <v>0</v>
      </c>
      <c r="L8" s="23">
        <v>1200</v>
      </c>
      <c r="M8" s="23">
        <v>0</v>
      </c>
      <c r="N8" s="23">
        <v>0</v>
      </c>
      <c r="O8" s="23">
        <v>0</v>
      </c>
      <c r="P8" s="23">
        <v>0</v>
      </c>
      <c r="Q8" s="23">
        <v>1200</v>
      </c>
      <c r="R8" s="23">
        <v>0</v>
      </c>
      <c r="S8" s="23">
        <v>0</v>
      </c>
      <c r="T8" s="23">
        <v>0</v>
      </c>
      <c r="U8" s="23">
        <v>0</v>
      </c>
      <c r="V8" s="23">
        <v>1200</v>
      </c>
      <c r="W8" s="23">
        <v>0</v>
      </c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23</v>
      </c>
      <c r="B9" t="s">
        <v>28</v>
      </c>
      <c r="C9" t="s">
        <v>8</v>
      </c>
      <c r="D9" t="s">
        <v>9</v>
      </c>
      <c r="E9" s="3">
        <v>214</v>
      </c>
      <c r="F9" s="3">
        <v>214</v>
      </c>
      <c r="G9" s="21">
        <v>2023</v>
      </c>
      <c r="H9" s="22">
        <v>214</v>
      </c>
      <c r="I9" s="22">
        <v>241</v>
      </c>
      <c r="J9" s="23">
        <v>0</v>
      </c>
      <c r="K9" s="23">
        <v>0</v>
      </c>
      <c r="L9" s="23">
        <v>241</v>
      </c>
      <c r="M9" s="23">
        <v>0</v>
      </c>
      <c r="N9" s="23">
        <v>0</v>
      </c>
      <c r="O9" s="23">
        <v>0</v>
      </c>
      <c r="P9" s="23">
        <v>0</v>
      </c>
      <c r="Q9" s="23">
        <v>241</v>
      </c>
      <c r="R9" s="23">
        <v>0</v>
      </c>
      <c r="S9" s="23">
        <v>0</v>
      </c>
      <c r="T9" s="23">
        <v>0</v>
      </c>
      <c r="U9" s="23">
        <v>0</v>
      </c>
      <c r="V9" s="23">
        <v>241</v>
      </c>
      <c r="W9" s="23">
        <v>0</v>
      </c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41</v>
      </c>
      <c r="B10" t="s">
        <v>42</v>
      </c>
      <c r="C10" t="s">
        <v>27</v>
      </c>
      <c r="D10" t="s">
        <v>7</v>
      </c>
      <c r="E10" s="3">
        <v>0</v>
      </c>
      <c r="F10" s="3">
        <v>0</v>
      </c>
      <c r="G10" s="21">
        <v>0</v>
      </c>
      <c r="H10" s="22">
        <v>424.71</v>
      </c>
      <c r="I10" s="22">
        <v>424.71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424.71</v>
      </c>
      <c r="T10" s="23">
        <v>0</v>
      </c>
      <c r="U10" s="23">
        <v>0</v>
      </c>
      <c r="V10" s="23">
        <v>0</v>
      </c>
      <c r="W10" s="23">
        <v>0</v>
      </c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41</v>
      </c>
      <c r="B11" t="s">
        <v>43</v>
      </c>
      <c r="C11" t="s">
        <v>8</v>
      </c>
      <c r="D11" t="s">
        <v>7</v>
      </c>
      <c r="E11" s="3">
        <v>555</v>
      </c>
      <c r="F11" s="3">
        <v>555</v>
      </c>
      <c r="G11" s="21">
        <v>1001</v>
      </c>
      <c r="H11" s="22">
        <v>424.71</v>
      </c>
      <c r="I11" s="22">
        <v>550</v>
      </c>
      <c r="J11" s="23">
        <v>0</v>
      </c>
      <c r="K11" s="23">
        <v>550</v>
      </c>
      <c r="L11" s="23">
        <v>0</v>
      </c>
      <c r="M11" s="23">
        <v>424.71</v>
      </c>
      <c r="N11" s="23">
        <v>462</v>
      </c>
      <c r="O11" s="23">
        <v>505.41</v>
      </c>
      <c r="P11" s="23">
        <v>0</v>
      </c>
      <c r="Q11" s="23">
        <v>0</v>
      </c>
      <c r="R11" s="23">
        <v>424.71</v>
      </c>
      <c r="S11" s="23">
        <v>0</v>
      </c>
      <c r="T11" s="23">
        <v>520</v>
      </c>
      <c r="U11" s="23">
        <v>0</v>
      </c>
      <c r="V11" s="23">
        <v>0</v>
      </c>
      <c r="W11" s="23">
        <v>424.71</v>
      </c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E12" s="3"/>
      <c r="F12" s="3"/>
      <c r="G12" s="21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E13" s="3"/>
      <c r="F13" s="3"/>
      <c r="G13" s="21"/>
      <c r="H13" s="22"/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E14" s="3"/>
      <c r="F14" s="3"/>
      <c r="G14" s="21"/>
      <c r="H14" s="22"/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E15" s="3"/>
      <c r="F15" s="3"/>
      <c r="G15" s="21"/>
      <c r="H15" s="22"/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E16" s="3"/>
      <c r="F16" s="3"/>
      <c r="G16" s="21"/>
      <c r="H16" s="22"/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E17" s="3"/>
      <c r="F17" s="3"/>
      <c r="G17" s="21"/>
      <c r="H17" s="22"/>
      <c r="I17" s="22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E18" s="3"/>
      <c r="F18" s="3"/>
      <c r="G18" s="21"/>
      <c r="H18" s="22"/>
      <c r="I18" s="22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E19" s="3"/>
      <c r="F19" s="3"/>
      <c r="G19" s="21"/>
      <c r="H19" s="22"/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E20" s="3"/>
      <c r="F20" s="3"/>
      <c r="G20" s="21"/>
      <c r="H20" s="22"/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E21" s="3"/>
      <c r="F21" s="3"/>
      <c r="G21" s="21"/>
      <c r="H21" s="22"/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E22" s="3"/>
      <c r="F22" s="3"/>
      <c r="G22" s="21"/>
      <c r="H22" s="22"/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E23" s="3"/>
      <c r="F23" s="3"/>
      <c r="G23" s="21"/>
      <c r="H23" s="22"/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E24" s="3"/>
      <c r="F24" s="3"/>
      <c r="G24" s="21"/>
      <c r="H24" s="22"/>
      <c r="I24" s="2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E25" s="3"/>
      <c r="F25" s="3"/>
      <c r="G25" s="21"/>
      <c r="H25" s="22"/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E26" s="3"/>
      <c r="F26" s="3"/>
      <c r="G26" s="21"/>
      <c r="H26" s="22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E27" s="3"/>
      <c r="F27" s="3"/>
      <c r="G27" s="21"/>
      <c r="H27" s="22"/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2"/>
      <c r="B28" s="12"/>
      <c r="C28" s="12"/>
      <c r="D28" s="12"/>
      <c r="E28" s="13"/>
      <c r="F28" s="13"/>
      <c r="G28" s="14"/>
      <c r="H28" s="15"/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2"/>
      <c r="B29" s="12"/>
      <c r="C29" s="12"/>
      <c r="D29" s="12"/>
      <c r="E29" s="13"/>
      <c r="F29" s="13"/>
      <c r="G29" s="14"/>
      <c r="H29" s="15"/>
      <c r="I29" s="1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2"/>
      <c r="B30" s="12"/>
      <c r="C30" s="12"/>
      <c r="D30" s="12"/>
      <c r="E30" s="13"/>
      <c r="F30" s="13"/>
      <c r="G30" s="14"/>
      <c r="H30" s="15"/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2"/>
      <c r="B31" s="12"/>
      <c r="C31" s="12"/>
      <c r="D31" s="12"/>
      <c r="E31" s="13"/>
      <c r="F31" s="13"/>
      <c r="G31" s="14"/>
      <c r="H31" s="15"/>
      <c r="I31" s="15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3.5">
      <c r="A52" s="19" t="s">
        <v>15</v>
      </c>
      <c r="B52" s="19" t="s">
        <v>1</v>
      </c>
      <c r="C52" s="19" t="s">
        <v>2</v>
      </c>
      <c r="D52" s="19" t="s">
        <v>3</v>
      </c>
      <c r="E52" s="20" t="s">
        <v>16</v>
      </c>
      <c r="F52" s="20" t="s">
        <v>17</v>
      </c>
      <c r="G52" s="20" t="s">
        <v>18</v>
      </c>
      <c r="H52" s="20" t="s">
        <v>19</v>
      </c>
      <c r="I52" s="20" t="s">
        <v>20</v>
      </c>
      <c r="J52" s="20" t="s">
        <v>29</v>
      </c>
      <c r="K52" s="20" t="s">
        <v>30</v>
      </c>
      <c r="L52" s="20" t="s">
        <v>31</v>
      </c>
      <c r="M52" s="20" t="s">
        <v>32</v>
      </c>
      <c r="N52" s="20" t="s">
        <v>33</v>
      </c>
      <c r="O52" s="20" t="s">
        <v>34</v>
      </c>
      <c r="P52" s="20" t="s">
        <v>35</v>
      </c>
      <c r="Q52" s="20" t="s">
        <v>35</v>
      </c>
      <c r="R52" s="20" t="s">
        <v>35</v>
      </c>
      <c r="S52" s="20" t="s">
        <v>36</v>
      </c>
      <c r="T52" s="20" t="s">
        <v>37</v>
      </c>
      <c r="U52" s="20" t="s">
        <v>38</v>
      </c>
      <c r="V52" s="20" t="s">
        <v>38</v>
      </c>
      <c r="W52" s="20" t="s">
        <v>38</v>
      </c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6"/>
      <c r="BF52" s="6"/>
    </row>
    <row r="53" spans="1:58">
      <c r="A53" t="s">
        <v>6</v>
      </c>
      <c r="B53" t="s">
        <v>25</v>
      </c>
      <c r="C53" t="s">
        <v>27</v>
      </c>
      <c r="D53" t="s">
        <v>7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6</v>
      </c>
      <c r="B54" t="s">
        <v>39</v>
      </c>
      <c r="C54" t="s">
        <v>22</v>
      </c>
      <c r="D54" t="s">
        <v>7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6</v>
      </c>
      <c r="B55" t="s">
        <v>21</v>
      </c>
      <c r="C55" t="s">
        <v>8</v>
      </c>
      <c r="D55" t="s">
        <v>26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6</v>
      </c>
      <c r="B56" t="s">
        <v>21</v>
      </c>
      <c r="C56" t="s">
        <v>8</v>
      </c>
      <c r="D56" t="s">
        <v>7</v>
      </c>
      <c r="E56" s="4">
        <f>IF('Shoppable Services'!$F$4=$D56,1,0)*IF('Shoppable Services'!$E$4=$C56,1,0)*IF('Shoppable Services'!$D$4=$B56,1,0)*IF('Shoppable Services'!$C$4=$A56,1,0)*$E5</f>
        <v>1800</v>
      </c>
      <c r="F56" s="4">
        <f>IF('Shoppable Services'!$F$4=$D56,1,0)*IF('Shoppable Services'!$E$4=$C56,1,0)*IF('Shoppable Services'!$D$4=$B56,1,0)*IF('Shoppable Services'!$C$4=$A56,1,0)*$F5</f>
        <v>1800</v>
      </c>
      <c r="G56" s="4">
        <f>IF('Shoppable Services'!$F$4=$D56,1,0)*IF('Shoppable Services'!$E$4=$C56,1,0)*IF('Shoppable Services'!$D$4=$B56,1,0)*IF('Shoppable Services'!$C$4=$A56,1,0)*$G5</f>
        <v>124</v>
      </c>
      <c r="H56" s="4">
        <f>IF('Shoppable Services'!$F$4=$D56,1,0)*IF('Shoppable Services'!$E$4=$C56,1,0)*IF('Shoppable Services'!$D$4=$B56,1,0)*IF('Shoppable Services'!$C$4=$A56,1,0)*$H5</f>
        <v>638</v>
      </c>
      <c r="I56" s="4">
        <f>IF('Shoppable Services'!$F$4=$D56,1,0)*IF('Shoppable Services'!$E$4=$C56,1,0)*IF('Shoppable Services'!$D$4=$B56,1,0)*IF('Shoppable Services'!$C$4=$A56,1,0)*$I5</f>
        <v>910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900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6</v>
      </c>
      <c r="B57" t="s">
        <v>21</v>
      </c>
      <c r="C57" t="s">
        <v>22</v>
      </c>
      <c r="D57" t="s">
        <v>26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6</v>
      </c>
      <c r="B58" t="s">
        <v>21</v>
      </c>
      <c r="C58" t="s">
        <v>22</v>
      </c>
      <c r="D58" t="s">
        <v>7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23</v>
      </c>
      <c r="B59" t="s">
        <v>40</v>
      </c>
      <c r="C59" t="s">
        <v>8</v>
      </c>
      <c r="D59" t="s">
        <v>26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23</v>
      </c>
      <c r="B60" t="s">
        <v>28</v>
      </c>
      <c r="C60" t="s">
        <v>8</v>
      </c>
      <c r="D60" t="s">
        <v>9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41</v>
      </c>
      <c r="B61" t="s">
        <v>42</v>
      </c>
      <c r="C61" t="s">
        <v>27</v>
      </c>
      <c r="D61" t="s">
        <v>7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41</v>
      </c>
      <c r="B62" t="s">
        <v>43</v>
      </c>
      <c r="C62" t="s">
        <v>8</v>
      </c>
      <c r="D62" t="s">
        <v>7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E63" s="4">
        <f>COUNTIF(E53:E62,"&gt;0")</f>
        <v>1</v>
      </c>
      <c r="F63" s="4">
        <f>COUNTIF(F53:F62,"&gt;0")</f>
        <v>1</v>
      </c>
      <c r="G63" s="4">
        <f>COUNTIF(G53:G62,"&gt;0")</f>
        <v>1</v>
      </c>
      <c r="H63" s="4">
        <f>COUNTIF(H53:H62,"&gt;0")</f>
        <v>1</v>
      </c>
      <c r="I63" s="4">
        <f>COUNTIF(I53:I62,"&gt;0")</f>
        <v>1</v>
      </c>
      <c r="J63" s="4">
        <f>COUNTIF(J53:BE62,"&gt;0")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509453-5578-42F0-ABA7-F4ED75B16DD7}"/>
</file>

<file path=customXml/itemProps2.xml><?xml version="1.0" encoding="utf-8"?>
<ds:datastoreItem xmlns:ds="http://schemas.openxmlformats.org/officeDocument/2006/customXml" ds:itemID="{7998CD86-C777-4C63-85BD-AF753C9F5248}"/>
</file>

<file path=customXml/itemProps3.xml><?xml version="1.0" encoding="utf-8"?>
<ds:datastoreItem xmlns:ds="http://schemas.openxmlformats.org/officeDocument/2006/customXml" ds:itemID="{785CBC76-8F4B-4618-9B81-8FEC076A6D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2022-03-18T14:21:29Z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