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J81" i="1" l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53" i="1"/>
  <c r="AP5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1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1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1" i="1" s="1"/>
  <c r="G53" i="1"/>
  <c r="G81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1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4" i="6"/>
  <c r="H4" i="6"/>
</calcChain>
</file>

<file path=xl/sharedStrings.xml><?xml version="1.0" encoding="utf-8"?>
<sst xmlns="http://schemas.openxmlformats.org/spreadsheetml/2006/main" count="384" uniqueCount="71">
  <si>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</si>
  <si>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</si>
  <si>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</si>
  <si>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</si>
  <si>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</si>
  <si>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</si>
  <si>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</si>
  <si>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</si>
  <si>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</si>
  <si>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</si>
  <si>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</si>
  <si>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</si>
  <si>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</si>
  <si>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</si>
  <si>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</si>
  <si>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</si>
  <si>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</si>
  <si>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</si>
  <si>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</si>
  <si>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</si>
  <si>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</si>
  <si>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</si>
  <si>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</si>
  <si>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</si>
  <si>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</si>
  <si>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</si>
  <si>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</si>
  <si>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Date of last update: 1/01/2022</t>
  </si>
  <si>
    <t>BLUE CROSS OUT OF ST Rate</t>
  </si>
  <si>
    <t>VA CCN OPTUM Rate</t>
  </si>
  <si>
    <t>VALUE OPTIONS Rate</t>
  </si>
  <si>
    <t>Inpatient - ALL</t>
  </si>
  <si>
    <t>Adult</t>
  </si>
  <si>
    <t>All Ages</t>
  </si>
  <si>
    <t>ACCESS BEHAVIORAL HE Rate</t>
  </si>
  <si>
    <t>ACSENSION COMPLETE Rate</t>
  </si>
  <si>
    <t>AETNA MCARE Rate</t>
  </si>
  <si>
    <t>AMERIGROUP Rate</t>
  </si>
  <si>
    <t>BCBS MEDICARE ADVANT Rate</t>
  </si>
  <si>
    <t>BCBS NEW DIRECTIONS Rate</t>
  </si>
  <si>
    <t>BLUE CROSS FEDERAL Rate</t>
  </si>
  <si>
    <t>CENPATICO Rate</t>
  </si>
  <si>
    <t>CENPATICO MEDICARE Rate</t>
  </si>
  <si>
    <t>CIGNA Rate</t>
  </si>
  <si>
    <t>CONCORDIA Rate</t>
  </si>
  <si>
    <t>CORPHEALTH/LIFESYNCH Rate</t>
  </si>
  <si>
    <t>FLORIDA HEALTH CARE Rate</t>
  </si>
  <si>
    <t>HEALTH MANAGEMENT Rate</t>
  </si>
  <si>
    <t>HUMANA MEDICARE Rate</t>
  </si>
  <si>
    <t>MAGELLAN PINNACLE Rate</t>
  </si>
  <si>
    <t>MAGELLAN PINNACLE CO Rate</t>
  </si>
  <si>
    <t>MAGELLAN SUMMIT Rate</t>
  </si>
  <si>
    <t>MH NETWORK Rate</t>
  </si>
  <si>
    <t>PHCS MULTIPLAN Rate</t>
  </si>
  <si>
    <t>PROVIDER NETWORK OF Rate</t>
  </si>
  <si>
    <t>PSYCHCARE Rate</t>
  </si>
  <si>
    <t>PSYCHCARE MEDICAID Rate</t>
  </si>
  <si>
    <t>PSYCHCARE MEDICARE Rate</t>
  </si>
  <si>
    <t>TRICARE EAST REGION Rate</t>
  </si>
  <si>
    <t>UBH Rate</t>
  </si>
  <si>
    <t>UBH MEDICAID Rate</t>
  </si>
  <si>
    <t>UBH MEDICARE MGR CAR Rate</t>
  </si>
  <si>
    <t>Inpatient - Dual Diagnosis</t>
  </si>
  <si>
    <t>% of Medicare PPS</t>
  </si>
  <si>
    <t>Inpatient - ECT</t>
  </si>
  <si>
    <t>Intensive Outpatient - ALL</t>
  </si>
  <si>
    <t>Outpatient - Detox</t>
  </si>
  <si>
    <t>Outpatient - ECT</t>
  </si>
  <si>
    <t>Outpatient - TMS</t>
  </si>
  <si>
    <t>Geriatric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</si>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</sst>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1" sqref="B61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34</v>
      </c>
      <c r="C4" s="10" t="s">
        <v>7</v>
      </c>
      <c r="D4" s="10" t="s">
        <v>31</v>
      </c>
      <c r="E4" s="10" t="s">
        <v>33</v>
      </c>
      <c r="F4" s="10" t="s">
        <v>8</v>
      </c>
      <c r="G4" s="11">
        <f>IF(Data!$G$81&gt;1,"Error",MAX(Data!G53:G80))</f>
        <v>124</v>
      </c>
      <c r="H4" s="12">
        <f>IF(Data!$J$81&gt;1,"Error",IF(Data!$J$81=0,"N/A",MAX(Data!J53:BD80)))</f>
        <v>800</v>
      </c>
      <c r="I4" s="12">
        <f>IF(Data!$H$81&gt;1,"Error",SUM(Data!H53:H80))</f>
        <v>700</v>
      </c>
      <c r="J4" s="12">
        <f>IF(Data!$I$81&gt;1,"Error",SUM(Data!I53:I80))</f>
        <v>800</v>
      </c>
      <c r="K4" s="12">
        <f>IF(Data!$E$81&gt;1,"Error",SUM(Data!E53:E80))</f>
        <v>2200</v>
      </c>
      <c r="L4" s="12">
        <f>IF(Data!$F$81&gt;1,"Error",SUM(Data!F53:F80))</f>
        <v>2200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34</v>
      </c>
      <c r="C8" t="s">
        <v>7</v>
      </c>
      <c r="D8" t="s">
        <v>31</v>
      </c>
      <c r="E8" t="s">
        <v>33</v>
      </c>
      <c r="F8" t="s">
        <v>8</v>
      </c>
    </row>
    <row r="9" spans="1:12" hidden="1" outlineLevel="1">
      <c r="B9" s="21" t="s">
        <v>35</v>
      </c>
      <c r="C9" t="s">
        <v>24</v>
      </c>
      <c r="D9" t="s">
        <v>62</v>
      </c>
      <c r="E9" t="s">
        <v>32</v>
      </c>
      <c r="F9" t="s">
        <v>63</v>
      </c>
    </row>
    <row r="10" spans="1:12" hidden="1" outlineLevel="1">
      <c r="B10" s="21" t="s">
        <v>22</v>
      </c>
      <c r="C10" s="13"/>
      <c r="D10" t="s">
        <v>64</v>
      </c>
      <c r="E10" t="s">
        <v>69</v>
      </c>
      <c r="F10" t="s">
        <v>10</v>
      </c>
    </row>
    <row r="11" spans="1:12" hidden="1" outlineLevel="1">
      <c r="B11" s="21" t="s">
        <v>36</v>
      </c>
      <c r="C11"/>
      <c r="D11" t="s">
        <v>23</v>
      </c>
      <c r="E11" t="s">
        <v>9</v>
      </c>
      <c r="F11"/>
    </row>
    <row r="12" spans="1:12" hidden="1" outlineLevel="1">
      <c r="B12" s="21" t="s">
        <v>37</v>
      </c>
      <c r="C12"/>
      <c r="D12" t="s">
        <v>65</v>
      </c>
      <c r="E12"/>
      <c r="F12"/>
    </row>
    <row r="13" spans="1:12" ht="30" hidden="1" outlineLevel="1">
      <c r="B13" s="21" t="s">
        <v>38</v>
      </c>
      <c r="C13"/>
      <c r="D13" t="s">
        <v>25</v>
      </c>
      <c r="E13"/>
      <c r="F13"/>
    </row>
    <row r="14" spans="1:12" hidden="1" outlineLevel="1">
      <c r="B14" s="21" t="s">
        <v>39</v>
      </c>
      <c r="C14"/>
      <c r="D14" t="s">
        <v>66</v>
      </c>
      <c r="E14"/>
      <c r="F14"/>
    </row>
    <row r="15" spans="1:12" hidden="1" outlineLevel="1">
      <c r="B15" s="21" t="s">
        <v>40</v>
      </c>
      <c r="C15"/>
      <c r="D15" t="s">
        <v>67</v>
      </c>
      <c r="E15"/>
      <c r="F15"/>
    </row>
    <row r="16" spans="1:12" hidden="1" outlineLevel="1">
      <c r="B16" s="21" t="s">
        <v>28</v>
      </c>
      <c r="C16"/>
      <c r="D16" t="s">
        <v>68</v>
      </c>
      <c r="E16"/>
      <c r="F16"/>
    </row>
    <row r="17" spans="2:6" hidden="1" outlineLevel="1">
      <c r="B17" s="21" t="s">
        <v>41</v>
      </c>
      <c r="C17"/>
      <c r="D17" t="s">
        <v>26</v>
      </c>
      <c r="E17"/>
      <c r="F17"/>
    </row>
    <row r="18" spans="2:6" hidden="1" outlineLevel="1">
      <c r="B18" s="21" t="s">
        <v>42</v>
      </c>
      <c r="C18"/>
      <c r="D18" t="s">
        <v>70</v>
      </c>
      <c r="E18"/>
      <c r="F18"/>
    </row>
    <row r="19" spans="2:6" hidden="1" outlineLevel="1">
      <c r="B19" s="21" t="s">
        <v>43</v>
      </c>
      <c r="C19"/>
      <c r="D19"/>
      <c r="E19"/>
      <c r="F19"/>
    </row>
    <row r="20" spans="2:6" hidden="1" outlineLevel="1">
      <c r="B20" s="21" t="s">
        <v>6</v>
      </c>
      <c r="C20"/>
      <c r="D20"/>
      <c r="E20"/>
      <c r="F20"/>
    </row>
    <row r="21" spans="2:6" hidden="1" outlineLevel="1">
      <c r="B21" s="21" t="s">
        <v>44</v>
      </c>
      <c r="C21"/>
      <c r="D21"/>
      <c r="E21"/>
      <c r="F21"/>
    </row>
    <row r="22" spans="2:6" hidden="1" outlineLevel="1">
      <c r="B22" s="21" t="s">
        <v>45</v>
      </c>
      <c r="C22"/>
      <c r="D22"/>
      <c r="E22"/>
      <c r="F22"/>
    </row>
    <row r="23" spans="2:6" hidden="1" outlineLevel="1">
      <c r="B23" s="21" t="s">
        <v>46</v>
      </c>
      <c r="C23"/>
      <c r="D23"/>
      <c r="E23"/>
      <c r="F23"/>
    </row>
    <row r="24" spans="2:6" hidden="1" outlineLevel="1">
      <c r="B24" s="21" t="s">
        <v>47</v>
      </c>
      <c r="C24"/>
      <c r="D24"/>
      <c r="E24"/>
      <c r="F24"/>
    </row>
    <row r="25" spans="2:6" hidden="1" outlineLevel="1">
      <c r="B25" s="21" t="s">
        <v>48</v>
      </c>
      <c r="C25"/>
      <c r="D25"/>
      <c r="E25"/>
      <c r="F25"/>
    </row>
    <row r="26" spans="2:6" hidden="1" outlineLevel="1">
      <c r="B26" s="21" t="s">
        <v>49</v>
      </c>
      <c r="C26"/>
      <c r="D26"/>
      <c r="E26"/>
      <c r="F26"/>
    </row>
    <row r="27" spans="2:6" ht="30" hidden="1" outlineLevel="1">
      <c r="B27" s="21" t="s">
        <v>50</v>
      </c>
      <c r="C27"/>
      <c r="D27"/>
      <c r="E27"/>
      <c r="F27"/>
    </row>
    <row r="28" spans="2:6" hidden="1" outlineLevel="1">
      <c r="B28" s="21" t="s">
        <v>51</v>
      </c>
      <c r="C28"/>
      <c r="D28"/>
      <c r="E28"/>
      <c r="F28"/>
    </row>
    <row r="29" spans="2:6" hidden="1" outlineLevel="1">
      <c r="B29" s="21" t="s">
        <v>52</v>
      </c>
      <c r="C29"/>
      <c r="D29"/>
      <c r="E29"/>
      <c r="F29"/>
    </row>
    <row r="30" spans="2:6" hidden="1" outlineLevel="1">
      <c r="B30" s="21" t="s">
        <v>53</v>
      </c>
      <c r="C30"/>
      <c r="D30"/>
      <c r="E30"/>
      <c r="F30"/>
    </row>
    <row r="31" spans="2:6" hidden="1" outlineLevel="1">
      <c r="B31" s="21" t="s">
        <v>54</v>
      </c>
      <c r="C31"/>
      <c r="D31"/>
      <c r="E31"/>
      <c r="F31"/>
    </row>
    <row r="32" spans="2:6" hidden="1" outlineLevel="1">
      <c r="B32" s="21" t="s">
        <v>55</v>
      </c>
      <c r="C32"/>
      <c r="D32"/>
      <c r="E32"/>
      <c r="F32"/>
    </row>
    <row r="33" spans="2:6" hidden="1" outlineLevel="1">
      <c r="B33" s="21" t="s">
        <v>56</v>
      </c>
      <c r="C33"/>
      <c r="D33"/>
      <c r="E33"/>
      <c r="F33"/>
    </row>
    <row r="34" spans="2:6" hidden="1" outlineLevel="1">
      <c r="B34" s="21" t="s">
        <v>57</v>
      </c>
      <c r="C34"/>
      <c r="D34"/>
      <c r="E34"/>
      <c r="F34"/>
    </row>
    <row r="35" spans="2:6" hidden="1" outlineLevel="1">
      <c r="B35" s="21" t="s">
        <v>58</v>
      </c>
      <c r="C35"/>
      <c r="D35"/>
      <c r="E35"/>
      <c r="F35"/>
    </row>
    <row r="36" spans="2:6" hidden="1" outlineLevel="1">
      <c r="B36" s="21" t="s">
        <v>59</v>
      </c>
      <c r="C36"/>
      <c r="D36"/>
      <c r="E36"/>
      <c r="F36"/>
    </row>
    <row r="37" spans="2:6" hidden="1" outlineLevel="1">
      <c r="B37" s="21" t="s">
        <v>60</v>
      </c>
      <c r="C37"/>
      <c r="D37"/>
      <c r="E37"/>
      <c r="F37"/>
    </row>
    <row r="38" spans="2:6" ht="30" hidden="1" outlineLevel="1">
      <c r="B38" s="21" t="s">
        <v>61</v>
      </c>
      <c r="C38"/>
      <c r="D38"/>
      <c r="E38"/>
      <c r="F38"/>
    </row>
    <row r="39" spans="2:6" hidden="1" outlineLevel="1">
      <c r="B39" s="21" t="s">
        <v>29</v>
      </c>
      <c r="C39"/>
      <c r="D39"/>
      <c r="E39"/>
      <c r="F39"/>
    </row>
    <row r="40" spans="2:6" hidden="1" outlineLevel="1">
      <c r="B40" s="21" t="s">
        <v>30</v>
      </c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$D$8:$D$18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$B$8:$B$40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opLeftCell="A52" workbookViewId="0">
      <selection activeCell="E82" sqref="E8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34</v>
      </c>
      <c r="K1" s="21" t="s">
        <v>35</v>
      </c>
      <c r="L1" s="21" t="s">
        <v>22</v>
      </c>
      <c r="M1" s="21" t="s">
        <v>36</v>
      </c>
      <c r="N1" s="21" t="s">
        <v>37</v>
      </c>
      <c r="O1" s="21" t="s">
        <v>38</v>
      </c>
      <c r="P1" s="21" t="s">
        <v>39</v>
      </c>
      <c r="Q1" s="21" t="s">
        <v>40</v>
      </c>
      <c r="R1" s="21" t="s">
        <v>28</v>
      </c>
      <c r="S1" s="21" t="s">
        <v>41</v>
      </c>
      <c r="T1" s="21" t="s">
        <v>42</v>
      </c>
      <c r="U1" s="21" t="s">
        <v>43</v>
      </c>
      <c r="V1" s="21" t="s">
        <v>6</v>
      </c>
      <c r="W1" s="21" t="s">
        <v>44</v>
      </c>
      <c r="X1" s="21" t="s">
        <v>45</v>
      </c>
      <c r="Y1" s="21" t="s">
        <v>46</v>
      </c>
      <c r="Z1" s="21" t="s">
        <v>47</v>
      </c>
      <c r="AA1" s="21" t="s">
        <v>48</v>
      </c>
      <c r="AB1" s="21" t="s">
        <v>49</v>
      </c>
      <c r="AC1" s="21" t="s">
        <v>50</v>
      </c>
      <c r="AD1" s="21" t="s">
        <v>51</v>
      </c>
      <c r="AE1" s="21" t="s">
        <v>52</v>
      </c>
      <c r="AF1" s="21" t="s">
        <v>53</v>
      </c>
      <c r="AG1" s="21" t="s">
        <v>54</v>
      </c>
      <c r="AH1" s="21" t="s">
        <v>55</v>
      </c>
      <c r="AI1" s="21" t="s">
        <v>56</v>
      </c>
      <c r="AJ1" s="21" t="s">
        <v>57</v>
      </c>
      <c r="AK1" s="21" t="s">
        <v>58</v>
      </c>
      <c r="AL1" s="21" t="s">
        <v>59</v>
      </c>
      <c r="AM1" s="21" t="s">
        <v>60</v>
      </c>
      <c r="AN1" s="21" t="s">
        <v>61</v>
      </c>
      <c r="AO1" s="21" t="s">
        <v>29</v>
      </c>
      <c r="AP1" s="21" t="s">
        <v>30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31</v>
      </c>
      <c r="C2" t="s">
        <v>33</v>
      </c>
      <c r="D2" t="s">
        <v>8</v>
      </c>
      <c r="E2" s="3">
        <v>2200</v>
      </c>
      <c r="F2" s="3">
        <v>2200</v>
      </c>
      <c r="G2" s="22">
        <v>124</v>
      </c>
      <c r="H2" s="23">
        <v>700</v>
      </c>
      <c r="I2" s="23">
        <v>800</v>
      </c>
      <c r="J2" s="24">
        <v>800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700</v>
      </c>
      <c r="AN2" s="24">
        <v>0</v>
      </c>
      <c r="AO2" s="24">
        <v>0</v>
      </c>
      <c r="AP2" s="24">
        <v>0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62</v>
      </c>
      <c r="C3" t="s">
        <v>33</v>
      </c>
      <c r="D3" t="s">
        <v>63</v>
      </c>
      <c r="E3" s="3">
        <v>2200</v>
      </c>
      <c r="F3" s="3">
        <v>2200</v>
      </c>
      <c r="G3" s="22">
        <v>124</v>
      </c>
      <c r="H3" s="23">
        <v>100</v>
      </c>
      <c r="I3" s="23">
        <v>110</v>
      </c>
      <c r="J3" s="24">
        <v>0</v>
      </c>
      <c r="K3" s="24">
        <v>105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100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110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100</v>
      </c>
      <c r="AP3" s="24"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62</v>
      </c>
      <c r="C4" t="s">
        <v>33</v>
      </c>
      <c r="D4" t="s">
        <v>8</v>
      </c>
      <c r="E4" s="3">
        <v>2200</v>
      </c>
      <c r="F4" s="3">
        <v>2200</v>
      </c>
      <c r="G4" s="22">
        <v>124</v>
      </c>
      <c r="H4" s="23">
        <v>695</v>
      </c>
      <c r="I4" s="23">
        <v>1157</v>
      </c>
      <c r="J4" s="24">
        <v>0</v>
      </c>
      <c r="K4" s="24">
        <v>0</v>
      </c>
      <c r="L4" s="24">
        <v>1023</v>
      </c>
      <c r="M4" s="24">
        <v>1023</v>
      </c>
      <c r="N4" s="24">
        <v>700</v>
      </c>
      <c r="O4" s="24">
        <v>900</v>
      </c>
      <c r="P4" s="24">
        <v>900</v>
      </c>
      <c r="Q4" s="24">
        <v>900</v>
      </c>
      <c r="R4" s="24">
        <v>900</v>
      </c>
      <c r="S4" s="24">
        <v>800</v>
      </c>
      <c r="T4" s="24">
        <v>800</v>
      </c>
      <c r="U4" s="24">
        <v>996</v>
      </c>
      <c r="V4" s="24">
        <v>1123</v>
      </c>
      <c r="W4" s="24">
        <v>850</v>
      </c>
      <c r="X4" s="24">
        <v>1157</v>
      </c>
      <c r="Y4" s="24">
        <v>715</v>
      </c>
      <c r="Z4" s="24">
        <v>1105</v>
      </c>
      <c r="AA4" s="24">
        <v>0</v>
      </c>
      <c r="AB4" s="24">
        <v>857</v>
      </c>
      <c r="AC4" s="24">
        <v>857</v>
      </c>
      <c r="AD4" s="24">
        <v>844</v>
      </c>
      <c r="AE4" s="24">
        <v>872</v>
      </c>
      <c r="AF4" s="24">
        <v>1073</v>
      </c>
      <c r="AG4" s="24">
        <v>0</v>
      </c>
      <c r="AH4" s="24">
        <v>927</v>
      </c>
      <c r="AI4" s="24">
        <v>927</v>
      </c>
      <c r="AJ4" s="24">
        <v>927</v>
      </c>
      <c r="AK4" s="24">
        <v>937.65</v>
      </c>
      <c r="AL4" s="24">
        <v>865</v>
      </c>
      <c r="AM4" s="24">
        <v>0</v>
      </c>
      <c r="AN4" s="24">
        <v>835</v>
      </c>
      <c r="AO4" s="24">
        <v>0</v>
      </c>
      <c r="AP4" s="24">
        <v>1010</v>
      </c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64</v>
      </c>
      <c r="C5" t="s">
        <v>32</v>
      </c>
      <c r="D5" t="s">
        <v>8</v>
      </c>
      <c r="E5" s="3">
        <v>1150</v>
      </c>
      <c r="F5" s="3">
        <v>1150</v>
      </c>
      <c r="G5" s="22">
        <v>901</v>
      </c>
      <c r="H5" s="23">
        <v>448.81</v>
      </c>
      <c r="I5" s="23">
        <v>760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650</v>
      </c>
      <c r="P5" s="24">
        <v>0</v>
      </c>
      <c r="Q5" s="24">
        <v>650</v>
      </c>
      <c r="R5" s="24">
        <v>650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448.81</v>
      </c>
      <c r="AL5" s="24">
        <v>760</v>
      </c>
      <c r="AM5" s="24">
        <v>0</v>
      </c>
      <c r="AN5" s="24">
        <v>0</v>
      </c>
      <c r="AO5" s="24">
        <v>0</v>
      </c>
      <c r="AP5" s="24">
        <v>0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64</v>
      </c>
      <c r="C6" t="s">
        <v>32</v>
      </c>
      <c r="D6" t="s">
        <v>10</v>
      </c>
      <c r="E6" s="3">
        <v>1150</v>
      </c>
      <c r="F6" s="3">
        <v>1150</v>
      </c>
      <c r="G6" s="22">
        <v>901</v>
      </c>
      <c r="H6" s="23">
        <v>550</v>
      </c>
      <c r="I6" s="23">
        <v>1123</v>
      </c>
      <c r="J6" s="24">
        <v>0</v>
      </c>
      <c r="K6" s="24">
        <v>0</v>
      </c>
      <c r="L6" s="24">
        <v>762</v>
      </c>
      <c r="M6" s="24">
        <v>762</v>
      </c>
      <c r="N6" s="24">
        <v>0</v>
      </c>
      <c r="O6" s="24">
        <v>0</v>
      </c>
      <c r="P6" s="24">
        <v>650</v>
      </c>
      <c r="Q6" s="24">
        <v>0</v>
      </c>
      <c r="R6" s="24">
        <v>0</v>
      </c>
      <c r="S6" s="24">
        <v>687</v>
      </c>
      <c r="T6" s="24">
        <v>687</v>
      </c>
      <c r="U6" s="24">
        <v>838</v>
      </c>
      <c r="V6" s="24">
        <v>1123</v>
      </c>
      <c r="W6" s="24">
        <v>850</v>
      </c>
      <c r="X6" s="24">
        <v>1069</v>
      </c>
      <c r="Y6" s="24">
        <v>550</v>
      </c>
      <c r="Z6" s="24">
        <v>0</v>
      </c>
      <c r="AA6" s="24">
        <v>0</v>
      </c>
      <c r="AB6" s="24">
        <v>730</v>
      </c>
      <c r="AC6" s="24">
        <v>0</v>
      </c>
      <c r="AD6" s="24">
        <v>844</v>
      </c>
      <c r="AE6" s="24">
        <v>736</v>
      </c>
      <c r="AF6" s="24">
        <v>1073</v>
      </c>
      <c r="AG6" s="24">
        <v>0</v>
      </c>
      <c r="AH6" s="24">
        <v>834</v>
      </c>
      <c r="AI6" s="24">
        <v>834</v>
      </c>
      <c r="AJ6" s="24">
        <v>834</v>
      </c>
      <c r="AK6" s="24">
        <v>0</v>
      </c>
      <c r="AL6" s="24">
        <v>0</v>
      </c>
      <c r="AM6" s="24">
        <v>756</v>
      </c>
      <c r="AN6" s="24">
        <v>770</v>
      </c>
      <c r="AO6" s="24">
        <v>0</v>
      </c>
      <c r="AP6" s="24">
        <v>627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23</v>
      </c>
      <c r="C7" t="s">
        <v>33</v>
      </c>
      <c r="D7" t="s">
        <v>63</v>
      </c>
      <c r="E7" s="3">
        <v>2200</v>
      </c>
      <c r="F7" s="3">
        <v>2200</v>
      </c>
      <c r="G7" s="22">
        <v>124</v>
      </c>
      <c r="H7" s="23">
        <v>100</v>
      </c>
      <c r="I7" s="23">
        <v>110</v>
      </c>
      <c r="J7" s="24">
        <v>0</v>
      </c>
      <c r="K7" s="24">
        <v>105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100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110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100</v>
      </c>
      <c r="AP7" s="24">
        <v>0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23</v>
      </c>
      <c r="C8" t="s">
        <v>33</v>
      </c>
      <c r="D8" t="s">
        <v>8</v>
      </c>
      <c r="E8" s="3">
        <v>2200</v>
      </c>
      <c r="F8" s="3">
        <v>2200</v>
      </c>
      <c r="G8" s="22">
        <v>124</v>
      </c>
      <c r="H8" s="23">
        <v>695</v>
      </c>
      <c r="I8" s="23">
        <v>1157</v>
      </c>
      <c r="J8" s="24">
        <v>0</v>
      </c>
      <c r="K8" s="24">
        <v>0</v>
      </c>
      <c r="L8" s="24">
        <v>1023</v>
      </c>
      <c r="M8" s="24">
        <v>1023</v>
      </c>
      <c r="N8" s="24">
        <v>700</v>
      </c>
      <c r="O8" s="24">
        <v>900</v>
      </c>
      <c r="P8" s="24">
        <v>900</v>
      </c>
      <c r="Q8" s="24">
        <v>900</v>
      </c>
      <c r="R8" s="24">
        <v>900</v>
      </c>
      <c r="S8" s="24">
        <v>800</v>
      </c>
      <c r="T8" s="24">
        <v>800</v>
      </c>
      <c r="U8" s="24">
        <v>996</v>
      </c>
      <c r="V8" s="24">
        <v>1123</v>
      </c>
      <c r="W8" s="24">
        <v>850</v>
      </c>
      <c r="X8" s="24">
        <v>1157</v>
      </c>
      <c r="Y8" s="24">
        <v>715</v>
      </c>
      <c r="Z8" s="24">
        <v>1105</v>
      </c>
      <c r="AA8" s="24">
        <v>0</v>
      </c>
      <c r="AB8" s="24">
        <v>857</v>
      </c>
      <c r="AC8" s="24">
        <v>857</v>
      </c>
      <c r="AD8" s="24">
        <v>844</v>
      </c>
      <c r="AE8" s="24">
        <v>872</v>
      </c>
      <c r="AF8" s="24">
        <v>1073</v>
      </c>
      <c r="AG8" s="24">
        <v>0</v>
      </c>
      <c r="AH8" s="24">
        <v>927</v>
      </c>
      <c r="AI8" s="24">
        <v>927</v>
      </c>
      <c r="AJ8" s="24">
        <v>927</v>
      </c>
      <c r="AK8" s="24">
        <v>937.65</v>
      </c>
      <c r="AL8" s="24">
        <v>865</v>
      </c>
      <c r="AM8" s="24">
        <v>0</v>
      </c>
      <c r="AN8" s="24">
        <v>835</v>
      </c>
      <c r="AO8" s="24">
        <v>0</v>
      </c>
      <c r="AP8" s="24">
        <v>1010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24</v>
      </c>
      <c r="B9" t="s">
        <v>65</v>
      </c>
      <c r="C9" t="s">
        <v>32</v>
      </c>
      <c r="D9" t="s">
        <v>63</v>
      </c>
      <c r="E9" s="3">
        <v>675</v>
      </c>
      <c r="F9" s="3">
        <v>675</v>
      </c>
      <c r="G9" s="22">
        <v>905</v>
      </c>
      <c r="H9" s="23">
        <v>100</v>
      </c>
      <c r="I9" s="23">
        <v>110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100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110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100</v>
      </c>
      <c r="AP9" s="24">
        <v>0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65</v>
      </c>
      <c r="C10" t="s">
        <v>32</v>
      </c>
      <c r="D10" t="s">
        <v>8</v>
      </c>
      <c r="E10" s="3">
        <v>675</v>
      </c>
      <c r="F10" s="3">
        <v>675</v>
      </c>
      <c r="G10" s="22">
        <v>905</v>
      </c>
      <c r="H10" s="23">
        <v>183.97</v>
      </c>
      <c r="I10" s="23">
        <v>243</v>
      </c>
      <c r="J10" s="24">
        <v>0</v>
      </c>
      <c r="K10" s="24">
        <v>0</v>
      </c>
      <c r="L10" s="24">
        <v>243</v>
      </c>
      <c r="M10" s="24">
        <v>0</v>
      </c>
      <c r="N10" s="24">
        <v>0</v>
      </c>
      <c r="O10" s="24">
        <v>220</v>
      </c>
      <c r="P10" s="24">
        <v>0</v>
      </c>
      <c r="Q10" s="24">
        <v>220</v>
      </c>
      <c r="R10" s="24">
        <v>0</v>
      </c>
      <c r="S10" s="24">
        <v>0</v>
      </c>
      <c r="T10" s="24">
        <v>189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189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229.69</v>
      </c>
      <c r="AJ10" s="24">
        <v>229.69</v>
      </c>
      <c r="AK10" s="24">
        <v>183.97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65</v>
      </c>
      <c r="C11" t="s">
        <v>32</v>
      </c>
      <c r="D11" t="s">
        <v>10</v>
      </c>
      <c r="E11" s="3">
        <v>675</v>
      </c>
      <c r="F11" s="3">
        <v>675</v>
      </c>
      <c r="G11" s="22">
        <v>905</v>
      </c>
      <c r="H11" s="23">
        <v>169.49</v>
      </c>
      <c r="I11" s="23">
        <v>350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189</v>
      </c>
      <c r="T11" s="24">
        <v>0</v>
      </c>
      <c r="U11" s="24">
        <v>247</v>
      </c>
      <c r="V11" s="24">
        <v>326</v>
      </c>
      <c r="W11" s="24">
        <v>350</v>
      </c>
      <c r="X11" s="24">
        <v>267</v>
      </c>
      <c r="Y11" s="24">
        <v>0</v>
      </c>
      <c r="Z11" s="24">
        <v>204</v>
      </c>
      <c r="AA11" s="24">
        <v>0</v>
      </c>
      <c r="AB11" s="24">
        <v>189</v>
      </c>
      <c r="AC11" s="24">
        <v>0</v>
      </c>
      <c r="AD11" s="24">
        <v>197</v>
      </c>
      <c r="AE11" s="24">
        <v>272</v>
      </c>
      <c r="AF11" s="24">
        <v>340</v>
      </c>
      <c r="AG11" s="24">
        <v>0</v>
      </c>
      <c r="AH11" s="24">
        <v>229.69</v>
      </c>
      <c r="AI11" s="24">
        <v>0</v>
      </c>
      <c r="AJ11" s="24">
        <v>0</v>
      </c>
      <c r="AK11" s="24">
        <v>0</v>
      </c>
      <c r="AL11" s="24">
        <v>210</v>
      </c>
      <c r="AM11" s="24">
        <v>197</v>
      </c>
      <c r="AN11" s="24">
        <v>210</v>
      </c>
      <c r="AO11" s="24">
        <v>0</v>
      </c>
      <c r="AP11" s="24">
        <v>272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65</v>
      </c>
      <c r="C12" t="s">
        <v>33</v>
      </c>
      <c r="D12" t="s">
        <v>63</v>
      </c>
      <c r="E12" s="3">
        <v>675</v>
      </c>
      <c r="F12" s="3">
        <v>675</v>
      </c>
      <c r="G12" s="22">
        <v>905</v>
      </c>
      <c r="H12" s="23">
        <v>105</v>
      </c>
      <c r="I12" s="23">
        <v>105</v>
      </c>
      <c r="J12" s="24">
        <v>0</v>
      </c>
      <c r="K12" s="24">
        <v>105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65</v>
      </c>
      <c r="C13" t="s">
        <v>33</v>
      </c>
      <c r="D13" t="s">
        <v>8</v>
      </c>
      <c r="E13" s="3">
        <v>675</v>
      </c>
      <c r="F13" s="3">
        <v>675</v>
      </c>
      <c r="G13" s="22">
        <v>905</v>
      </c>
      <c r="H13" s="23">
        <v>243</v>
      </c>
      <c r="I13" s="23">
        <v>243</v>
      </c>
      <c r="J13" s="24">
        <v>0</v>
      </c>
      <c r="K13" s="24">
        <v>0</v>
      </c>
      <c r="L13" s="24">
        <v>0</v>
      </c>
      <c r="M13" s="24">
        <v>243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25</v>
      </c>
      <c r="C14" t="s">
        <v>32</v>
      </c>
      <c r="D14" t="s">
        <v>8</v>
      </c>
      <c r="E14" s="3">
        <v>675</v>
      </c>
      <c r="F14" s="3">
        <v>675</v>
      </c>
      <c r="G14" s="22">
        <v>905</v>
      </c>
      <c r="H14" s="23">
        <v>220</v>
      </c>
      <c r="I14" s="23">
        <v>325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220</v>
      </c>
      <c r="Q14" s="24">
        <v>0</v>
      </c>
      <c r="R14" s="24">
        <v>325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66</v>
      </c>
      <c r="C15" t="s">
        <v>32</v>
      </c>
      <c r="D15" t="s">
        <v>10</v>
      </c>
      <c r="E15" s="3">
        <v>0</v>
      </c>
      <c r="F15" s="3">
        <v>0</v>
      </c>
      <c r="G15" s="22">
        <v>0</v>
      </c>
      <c r="H15" s="23">
        <v>850</v>
      </c>
      <c r="I15" s="23">
        <v>850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850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67</v>
      </c>
      <c r="C16" t="s">
        <v>32</v>
      </c>
      <c r="D16" t="s">
        <v>63</v>
      </c>
      <c r="E16" s="3">
        <v>1450</v>
      </c>
      <c r="F16" s="3">
        <v>1450</v>
      </c>
      <c r="G16" s="22">
        <v>901</v>
      </c>
      <c r="H16" s="23">
        <v>100</v>
      </c>
      <c r="I16" s="23">
        <v>100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100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100</v>
      </c>
      <c r="AP16" s="24">
        <v>0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67</v>
      </c>
      <c r="C17" t="s">
        <v>32</v>
      </c>
      <c r="D17" t="s">
        <v>8</v>
      </c>
      <c r="E17" s="3">
        <v>1450</v>
      </c>
      <c r="F17" s="3">
        <v>1450</v>
      </c>
      <c r="G17" s="22">
        <v>901</v>
      </c>
      <c r="H17" s="23">
        <v>650</v>
      </c>
      <c r="I17" s="23">
        <v>834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650</v>
      </c>
      <c r="Q17" s="24">
        <v>650</v>
      </c>
      <c r="R17" s="24">
        <v>650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834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24</v>
      </c>
      <c r="B18" t="s">
        <v>67</v>
      </c>
      <c r="C18" t="s">
        <v>32</v>
      </c>
      <c r="D18" t="s">
        <v>10</v>
      </c>
      <c r="E18" s="3">
        <v>1450</v>
      </c>
      <c r="F18" s="3">
        <v>1450</v>
      </c>
      <c r="G18" s="22">
        <v>901</v>
      </c>
      <c r="H18" s="23">
        <v>408.54</v>
      </c>
      <c r="I18" s="23">
        <v>1123</v>
      </c>
      <c r="J18" s="24">
        <v>0</v>
      </c>
      <c r="K18" s="24">
        <v>0</v>
      </c>
      <c r="L18" s="24">
        <v>762</v>
      </c>
      <c r="M18" s="24">
        <v>762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687</v>
      </c>
      <c r="T18" s="24">
        <v>687</v>
      </c>
      <c r="U18" s="24">
        <v>916</v>
      </c>
      <c r="V18" s="24">
        <v>1123</v>
      </c>
      <c r="W18" s="24">
        <v>0</v>
      </c>
      <c r="X18" s="24">
        <v>0</v>
      </c>
      <c r="Y18" s="24">
        <v>640</v>
      </c>
      <c r="Z18" s="24">
        <v>0</v>
      </c>
      <c r="AA18" s="24">
        <v>0</v>
      </c>
      <c r="AB18" s="24">
        <v>0</v>
      </c>
      <c r="AC18" s="24">
        <v>730</v>
      </c>
      <c r="AD18" s="24">
        <v>844</v>
      </c>
      <c r="AE18" s="24">
        <v>773</v>
      </c>
      <c r="AF18" s="24">
        <v>1073</v>
      </c>
      <c r="AG18" s="24">
        <v>0</v>
      </c>
      <c r="AH18" s="24">
        <v>834</v>
      </c>
      <c r="AI18" s="24">
        <v>0</v>
      </c>
      <c r="AJ18" s="24">
        <v>834</v>
      </c>
      <c r="AK18" s="24">
        <v>448.81</v>
      </c>
      <c r="AL18" s="24">
        <v>830</v>
      </c>
      <c r="AM18" s="24">
        <v>820</v>
      </c>
      <c r="AN18" s="24">
        <v>853</v>
      </c>
      <c r="AO18" s="24">
        <v>0</v>
      </c>
      <c r="AP18" s="24">
        <v>627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24</v>
      </c>
      <c r="B19" t="s">
        <v>67</v>
      </c>
      <c r="C19" t="s">
        <v>33</v>
      </c>
      <c r="D19" t="s">
        <v>8</v>
      </c>
      <c r="E19" s="3">
        <v>1450</v>
      </c>
      <c r="F19" s="3">
        <v>1450</v>
      </c>
      <c r="G19" s="22">
        <v>901</v>
      </c>
      <c r="H19" s="23">
        <v>650</v>
      </c>
      <c r="I19" s="23">
        <v>650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650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24</v>
      </c>
      <c r="B20" t="s">
        <v>67</v>
      </c>
      <c r="C20" t="s">
        <v>33</v>
      </c>
      <c r="D20" t="s">
        <v>10</v>
      </c>
      <c r="E20" s="3">
        <v>1450</v>
      </c>
      <c r="F20" s="3">
        <v>1450</v>
      </c>
      <c r="G20" s="22">
        <v>901</v>
      </c>
      <c r="H20" s="23">
        <v>1069</v>
      </c>
      <c r="I20" s="23">
        <v>1069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1069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24</v>
      </c>
      <c r="B21" t="s">
        <v>68</v>
      </c>
      <c r="C21" t="s">
        <v>32</v>
      </c>
      <c r="D21" t="s">
        <v>10</v>
      </c>
      <c r="E21" s="3">
        <v>390</v>
      </c>
      <c r="F21" s="3">
        <v>390</v>
      </c>
      <c r="G21" s="22">
        <v>900</v>
      </c>
      <c r="H21" s="23">
        <v>730</v>
      </c>
      <c r="I21" s="23">
        <v>730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730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24</v>
      </c>
      <c r="B22" t="s">
        <v>26</v>
      </c>
      <c r="C22" t="s">
        <v>32</v>
      </c>
      <c r="D22" t="s">
        <v>63</v>
      </c>
      <c r="E22" s="3">
        <v>1250</v>
      </c>
      <c r="F22" s="3">
        <v>1250</v>
      </c>
      <c r="G22" s="22">
        <v>915</v>
      </c>
      <c r="H22" s="23">
        <v>100</v>
      </c>
      <c r="I22" s="23">
        <v>110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100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110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100</v>
      </c>
      <c r="AP22" s="24">
        <v>0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24</v>
      </c>
      <c r="B23" t="s">
        <v>26</v>
      </c>
      <c r="C23" t="s">
        <v>32</v>
      </c>
      <c r="D23" t="s">
        <v>8</v>
      </c>
      <c r="E23" s="3">
        <v>1250</v>
      </c>
      <c r="F23" s="3">
        <v>1250</v>
      </c>
      <c r="G23" s="22">
        <v>915</v>
      </c>
      <c r="H23" s="23">
        <v>239.52</v>
      </c>
      <c r="I23" s="23">
        <v>445</v>
      </c>
      <c r="J23" s="24">
        <v>0</v>
      </c>
      <c r="K23" s="24">
        <v>0</v>
      </c>
      <c r="L23" s="24">
        <v>445</v>
      </c>
      <c r="M23" s="24">
        <v>0</v>
      </c>
      <c r="N23" s="24">
        <v>0</v>
      </c>
      <c r="O23" s="24">
        <v>325</v>
      </c>
      <c r="P23" s="24">
        <v>325</v>
      </c>
      <c r="Q23" s="24">
        <v>325</v>
      </c>
      <c r="R23" s="24">
        <v>0</v>
      </c>
      <c r="S23" s="24">
        <v>0</v>
      </c>
      <c r="T23" s="24">
        <v>357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319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413</v>
      </c>
      <c r="AJ23" s="24">
        <v>413</v>
      </c>
      <c r="AK23" s="24">
        <v>239.52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24</v>
      </c>
      <c r="B24" t="s">
        <v>26</v>
      </c>
      <c r="C24" t="s">
        <v>32</v>
      </c>
      <c r="D24" t="s">
        <v>10</v>
      </c>
      <c r="E24" s="3">
        <v>1250</v>
      </c>
      <c r="F24" s="3">
        <v>1250</v>
      </c>
      <c r="G24" s="22">
        <v>915</v>
      </c>
      <c r="H24" s="23">
        <v>185</v>
      </c>
      <c r="I24" s="23">
        <v>632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357</v>
      </c>
      <c r="T24" s="24">
        <v>0</v>
      </c>
      <c r="U24" s="24">
        <v>472</v>
      </c>
      <c r="V24" s="24">
        <v>632</v>
      </c>
      <c r="W24" s="24">
        <v>575</v>
      </c>
      <c r="X24" s="24">
        <v>463</v>
      </c>
      <c r="Y24" s="24">
        <v>0</v>
      </c>
      <c r="Z24" s="24">
        <v>297</v>
      </c>
      <c r="AA24" s="24">
        <v>0</v>
      </c>
      <c r="AB24" s="24">
        <v>319</v>
      </c>
      <c r="AC24" s="24">
        <v>0</v>
      </c>
      <c r="AD24" s="24">
        <v>361</v>
      </c>
      <c r="AE24" s="24">
        <v>424</v>
      </c>
      <c r="AF24" s="24">
        <v>566</v>
      </c>
      <c r="AG24" s="24">
        <v>0</v>
      </c>
      <c r="AH24" s="24">
        <v>413</v>
      </c>
      <c r="AI24" s="24">
        <v>0</v>
      </c>
      <c r="AJ24" s="24">
        <v>0</v>
      </c>
      <c r="AK24" s="24">
        <v>0</v>
      </c>
      <c r="AL24" s="24">
        <v>420</v>
      </c>
      <c r="AM24" s="24">
        <v>390</v>
      </c>
      <c r="AN24" s="24">
        <v>0</v>
      </c>
      <c r="AO24" s="24">
        <v>0</v>
      </c>
      <c r="AP24" s="24">
        <v>409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24</v>
      </c>
      <c r="B25" t="s">
        <v>26</v>
      </c>
      <c r="C25" t="s">
        <v>33</v>
      </c>
      <c r="D25" t="s">
        <v>63</v>
      </c>
      <c r="E25" s="3">
        <v>1250</v>
      </c>
      <c r="F25" s="3">
        <v>1250</v>
      </c>
      <c r="G25" s="22">
        <v>915</v>
      </c>
      <c r="H25" s="23">
        <v>105</v>
      </c>
      <c r="I25" s="23">
        <v>105</v>
      </c>
      <c r="J25" s="24">
        <v>0</v>
      </c>
      <c r="K25" s="24">
        <v>105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24</v>
      </c>
      <c r="B26" t="s">
        <v>26</v>
      </c>
      <c r="C26" t="s">
        <v>33</v>
      </c>
      <c r="D26" t="s">
        <v>8</v>
      </c>
      <c r="E26" s="3">
        <v>1250</v>
      </c>
      <c r="F26" s="3">
        <v>1250</v>
      </c>
      <c r="G26" s="22">
        <v>915</v>
      </c>
      <c r="H26" s="23">
        <v>445</v>
      </c>
      <c r="I26" s="23">
        <v>445</v>
      </c>
      <c r="J26" s="24">
        <v>0</v>
      </c>
      <c r="K26" s="24">
        <v>0</v>
      </c>
      <c r="L26" s="24">
        <v>0</v>
      </c>
      <c r="M26" s="24">
        <v>445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24</v>
      </c>
      <c r="B27" t="s">
        <v>26</v>
      </c>
      <c r="C27" t="s">
        <v>69</v>
      </c>
      <c r="D27" t="s">
        <v>8</v>
      </c>
      <c r="E27" s="3">
        <v>0</v>
      </c>
      <c r="F27" s="3">
        <v>0</v>
      </c>
      <c r="G27" s="22">
        <v>0</v>
      </c>
      <c r="H27" s="23">
        <v>325</v>
      </c>
      <c r="I27" s="23">
        <v>325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325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24</v>
      </c>
      <c r="B28" t="s">
        <v>70</v>
      </c>
      <c r="C28" t="s">
        <v>9</v>
      </c>
      <c r="D28" t="s">
        <v>10</v>
      </c>
      <c r="E28" s="3">
        <v>0</v>
      </c>
      <c r="F28" s="3">
        <v>0</v>
      </c>
      <c r="G28" s="22">
        <v>0</v>
      </c>
      <c r="H28" s="23">
        <v>395</v>
      </c>
      <c r="I28" s="23">
        <v>395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395</v>
      </c>
      <c r="AO28" s="24">
        <v>0</v>
      </c>
      <c r="AP28" s="24"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24</v>
      </c>
      <c r="B29" t="s">
        <v>70</v>
      </c>
      <c r="C29" t="s">
        <v>32</v>
      </c>
      <c r="D29" t="s">
        <v>10</v>
      </c>
      <c r="E29" s="3">
        <v>1250</v>
      </c>
      <c r="F29" s="3">
        <v>1250</v>
      </c>
      <c r="G29" s="22">
        <v>915</v>
      </c>
      <c r="H29" s="23">
        <v>430</v>
      </c>
      <c r="I29" s="23">
        <v>430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430</v>
      </c>
      <c r="AO29" s="24">
        <v>0</v>
      </c>
      <c r="AP29" s="24"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34</v>
      </c>
      <c r="K52" s="21" t="s">
        <v>35</v>
      </c>
      <c r="L52" s="21" t="s">
        <v>22</v>
      </c>
      <c r="M52" s="21" t="s">
        <v>36</v>
      </c>
      <c r="N52" s="21" t="s">
        <v>37</v>
      </c>
      <c r="O52" s="21" t="s">
        <v>38</v>
      </c>
      <c r="P52" s="21" t="s">
        <v>39</v>
      </c>
      <c r="Q52" s="21" t="s">
        <v>40</v>
      </c>
      <c r="R52" s="21" t="s">
        <v>28</v>
      </c>
      <c r="S52" s="21" t="s">
        <v>41</v>
      </c>
      <c r="T52" s="21" t="s">
        <v>42</v>
      </c>
      <c r="U52" s="21" t="s">
        <v>43</v>
      </c>
      <c r="V52" s="21" t="s">
        <v>6</v>
      </c>
      <c r="W52" s="21" t="s">
        <v>44</v>
      </c>
      <c r="X52" s="21" t="s">
        <v>45</v>
      </c>
      <c r="Y52" s="21" t="s">
        <v>46</v>
      </c>
      <c r="Z52" s="21" t="s">
        <v>47</v>
      </c>
      <c r="AA52" s="21" t="s">
        <v>48</v>
      </c>
      <c r="AB52" s="21" t="s">
        <v>49</v>
      </c>
      <c r="AC52" s="21" t="s">
        <v>50</v>
      </c>
      <c r="AD52" s="21" t="s">
        <v>51</v>
      </c>
      <c r="AE52" s="21" t="s">
        <v>52</v>
      </c>
      <c r="AF52" s="21" t="s">
        <v>53</v>
      </c>
      <c r="AG52" s="21" t="s">
        <v>54</v>
      </c>
      <c r="AH52" s="21" t="s">
        <v>55</v>
      </c>
      <c r="AI52" s="21" t="s">
        <v>56</v>
      </c>
      <c r="AJ52" s="21" t="s">
        <v>57</v>
      </c>
      <c r="AK52" s="21" t="s">
        <v>58</v>
      </c>
      <c r="AL52" s="21" t="s">
        <v>59</v>
      </c>
      <c r="AM52" s="21" t="s">
        <v>60</v>
      </c>
      <c r="AN52" s="21" t="s">
        <v>61</v>
      </c>
      <c r="AO52" s="21" t="s">
        <v>29</v>
      </c>
      <c r="AP52" s="21" t="s">
        <v>30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31</v>
      </c>
      <c r="C53" t="s">
        <v>33</v>
      </c>
      <c r="D53" t="s">
        <v>8</v>
      </c>
      <c r="E53" s="4">
        <f>IF('Shoppable Services'!$F$4=$D53,1,0)*IF('Shoppable Services'!$E$4=$C53,1,0)*IF('Shoppable Services'!$D$4=$B53,1,0)*IF('Shoppable Services'!$C$4=$A53,1,0)*$E2</f>
        <v>2200</v>
      </c>
      <c r="F53" s="4">
        <f>IF('Shoppable Services'!$F$4=$D53,1,0)*IF('Shoppable Services'!$E$4=$C53,1,0)*IF('Shoppable Services'!$D$4=$B53,1,0)*IF('Shoppable Services'!$C$4=$A53,1,0)*$F2</f>
        <v>2200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700</v>
      </c>
      <c r="I53" s="4">
        <f>IF('Shoppable Services'!$F$4=$D53,1,0)*IF('Shoppable Services'!$E$4=$C53,1,0)*IF('Shoppable Services'!$D$4=$B53,1,0)*IF('Shoppable Services'!$C$4=$A53,1,0)*$I2</f>
        <v>800</v>
      </c>
      <c r="J53" s="4">
        <f>IF('Shoppable Services'!$F$4=$D53,1,0)*IF('Shoppable Services'!$E$4=$C53,1,0)*IF('Shoppable Services'!$D$4=$B53,1,0)*IF('Shoppable Services'!$C$4=$A53,1,0)*IF('Shoppable Services'!$B$4=J$52,J2,0)</f>
        <v>800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62</v>
      </c>
      <c r="C54" t="s">
        <v>33</v>
      </c>
      <c r="D54" t="s">
        <v>63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62</v>
      </c>
      <c r="C55" t="s">
        <v>33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64</v>
      </c>
      <c r="C56" t="s">
        <v>32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64</v>
      </c>
      <c r="C57" t="s">
        <v>32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23</v>
      </c>
      <c r="C58" t="s">
        <v>33</v>
      </c>
      <c r="D58" t="s">
        <v>63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23</v>
      </c>
      <c r="C59" t="s">
        <v>33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24</v>
      </c>
      <c r="B60" t="s">
        <v>65</v>
      </c>
      <c r="C60" t="s">
        <v>32</v>
      </c>
      <c r="D60" t="s">
        <v>63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65</v>
      </c>
      <c r="C61" t="s">
        <v>32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65</v>
      </c>
      <c r="C62" t="s">
        <v>32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65</v>
      </c>
      <c r="C63" t="s">
        <v>33</v>
      </c>
      <c r="D63" t="s">
        <v>63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65</v>
      </c>
      <c r="C64" t="s">
        <v>33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25</v>
      </c>
      <c r="C65" t="s">
        <v>32</v>
      </c>
      <c r="D65" t="s">
        <v>8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66</v>
      </c>
      <c r="C66" t="s">
        <v>32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67</v>
      </c>
      <c r="C67" t="s">
        <v>32</v>
      </c>
      <c r="D67" t="s">
        <v>63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67</v>
      </c>
      <c r="C68" t="s">
        <v>32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24</v>
      </c>
      <c r="B69" t="s">
        <v>67</v>
      </c>
      <c r="C69" t="s">
        <v>32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24</v>
      </c>
      <c r="B70" t="s">
        <v>67</v>
      </c>
      <c r="C70" t="s">
        <v>33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24</v>
      </c>
      <c r="B71" t="s">
        <v>67</v>
      </c>
      <c r="C71" t="s">
        <v>33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24</v>
      </c>
      <c r="B72" t="s">
        <v>68</v>
      </c>
      <c r="C72" t="s">
        <v>32</v>
      </c>
      <c r="D72" t="s">
        <v>10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24</v>
      </c>
      <c r="B73" t="s">
        <v>26</v>
      </c>
      <c r="C73" t="s">
        <v>32</v>
      </c>
      <c r="D73" t="s">
        <v>63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24</v>
      </c>
      <c r="B74" t="s">
        <v>26</v>
      </c>
      <c r="C74" t="s">
        <v>32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24</v>
      </c>
      <c r="B75" t="s">
        <v>26</v>
      </c>
      <c r="C75" t="s">
        <v>32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24</v>
      </c>
      <c r="B76" t="s">
        <v>26</v>
      </c>
      <c r="C76" t="s">
        <v>33</v>
      </c>
      <c r="D76" t="s">
        <v>63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24</v>
      </c>
      <c r="B77" t="s">
        <v>26</v>
      </c>
      <c r="C77" t="s">
        <v>33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24</v>
      </c>
      <c r="B78" t="s">
        <v>26</v>
      </c>
      <c r="C78" t="s">
        <v>69</v>
      </c>
      <c r="D78" t="s">
        <v>8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24</v>
      </c>
      <c r="B79" t="s">
        <v>70</v>
      </c>
      <c r="C79" t="s">
        <v>9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</row>
    <row r="80" spans="1:58">
      <c r="A80" t="s">
        <v>24</v>
      </c>
      <c r="B80" t="s">
        <v>70</v>
      </c>
      <c r="C80" t="s">
        <v>32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</row>
    <row r="81" spans="5:42">
      <c r="E81" s="4">
        <f>COUNTIF(E53:E80,"&gt;0")</f>
        <v>1</v>
      </c>
      <c r="F81" s="4">
        <f>COUNTIF(F53:F80,"&gt;0")</f>
        <v>1</v>
      </c>
      <c r="G81" s="4">
        <f>COUNTIF(G53:G80,"&gt;0")</f>
        <v>1</v>
      </c>
      <c r="H81" s="4">
        <f>COUNTIF(H53:H80,"&gt;0")</f>
        <v>1</v>
      </c>
      <c r="I81" s="4">
        <f>COUNTIF(I53:I80,"&gt;0")</f>
        <v>1</v>
      </c>
      <c r="J81" s="4">
        <f>COUNTIF(J53:BE80,"&gt;0")</f>
        <v>1</v>
      </c>
      <c r="AO81" s="4"/>
      <c r="AP81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624806-40FC-450F-92A4-441B72D7E3BE}"/>
</file>

<file path=customXml/itemProps2.xml><?xml version="1.0" encoding="utf-8"?>
<ds:datastoreItem xmlns:ds="http://schemas.openxmlformats.org/officeDocument/2006/customXml" ds:itemID="{D1A319B3-67FA-4343-9FD3-FDA4B7B9551B}"/>
</file>

<file path=customXml/itemProps3.xml><?xml version="1.0" encoding="utf-8"?>
<ds:datastoreItem xmlns:ds="http://schemas.openxmlformats.org/officeDocument/2006/customXml" ds:itemID="{0F64A64C-AA26-4F12-A3B9-640DD66FD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