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L4" i="6" l="1"/>
  <c r="K4" i="6"/>
  <c r="J4" i="6"/>
  <c r="I4" i="6"/>
  <c r="H4" i="6"/>
  <c r="G4" i="6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84" i="1" s="1"/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G53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E84" i="1" l="1"/>
  <c r="F84" i="1"/>
  <c r="H84" i="1"/>
  <c r="G84" i="1"/>
  <c r="J84" i="1"/>
</calcChain>
</file>

<file path=xl/sharedStrings.xml><?xml version="1.0" encoding="utf-8"?>
<sst xmlns="http://schemas.openxmlformats.org/spreadsheetml/2006/main" count="373" uniqueCount="58">
  <si>
    <t>Level of Care</t>
  </si>
  <si>
    <t>Specialty</t>
  </si>
  <si>
    <t>Age</t>
  </si>
  <si>
    <t>Rate Type</t>
  </si>
  <si>
    <t>Low Rate</t>
  </si>
  <si>
    <t>High Rate</t>
  </si>
  <si>
    <t>UNITED BEHAVIORAL HE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</si>
  <si>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</si>
  <si>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</si>
  <si>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</si>
  <si>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</si>
  <si>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</si>
  <si>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</si>
  <si>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</si>
  <si>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</si>
  <si>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</si>
  <si>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</si>
  <si>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</si>
  <si>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</si>
  <si>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</si>
  <si>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</si>
  <si>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TRICARE EAST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</si>
  <si>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</si>
  <si>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</si>
  <si>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</si>
  <si>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</si>
  <si>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</si>
  <si>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</si>
  <si>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TRICARE WEST HN Rate</t>
  </si>
  <si>
    <t>Adult</t>
  </si>
  <si>
    <t>% of Charges</t>
  </si>
  <si>
    <t>Inpatient - Detox</t>
  </si>
  <si>
    <t>IOP - SUD</t>
  </si>
  <si>
    <t>AETNA BEHAVIORAL HEA Rate</t>
  </si>
  <si>
    <t>AETNA MCR HMO Rate</t>
  </si>
  <si>
    <t>AMERIGROUP COMMUNITY Rate</t>
  </si>
  <si>
    <t>AMERIVANTAGE Rate</t>
  </si>
  <si>
    <t>BLUE ADVANTAGE MCR H Rate</t>
  </si>
  <si>
    <t>BLUE CROSS OF TENNES Rate</t>
  </si>
  <si>
    <t>BLUECARE Rate</t>
  </si>
  <si>
    <t>BLUECARE/COVER KIDS Rate</t>
  </si>
  <si>
    <t>BLUECARE PLUS Rate</t>
  </si>
  <si>
    <t>CIGNA Rate</t>
  </si>
  <si>
    <t>HEALTHSPRING Rate</t>
  </si>
  <si>
    <t>HUMANA GOLD CHOICE Rate</t>
  </si>
  <si>
    <t>HUMANA LIFESYNCH Rate</t>
  </si>
  <si>
    <t>MAGELLAN Rate</t>
  </si>
  <si>
    <t>TENNCARE SELECT Rate</t>
  </si>
  <si>
    <t>UHC RIVER VALLEY MCR Rate</t>
  </si>
  <si>
    <t>UHCCP COVERKIDS Rate</t>
  </si>
  <si>
    <t>UNITED HEALTH COMMUN Rate</t>
  </si>
  <si>
    <t>VALUE OPTIONS COMMER Rate</t>
  </si>
  <si>
    <t>% of Medicare PPS</t>
  </si>
  <si>
    <t>Inpatient - Dual Diagnosis</t>
  </si>
  <si>
    <t>Inpatient - ECT</t>
  </si>
  <si>
    <t>Intensive Outpatient - ALL</t>
  </si>
  <si>
    <t>Outpatient - ECT</t>
  </si>
  <si>
    <t>Partial Hospital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</si>
</sst>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G5" sqref="G5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5" t="s">
        <v>27</v>
      </c>
    </row>
    <row r="2" spans="1:12">
      <c r="B2" s="21" t="s">
        <v>14</v>
      </c>
      <c r="C2" s="21"/>
      <c r="D2" s="21"/>
      <c r="E2" s="21"/>
      <c r="F2" s="21"/>
    </row>
    <row r="3" spans="1:12">
      <c r="B3" s="9" t="s">
        <v>12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11</v>
      </c>
      <c r="H3" s="9" t="s">
        <v>13</v>
      </c>
      <c r="I3" s="9" t="s">
        <v>4</v>
      </c>
      <c r="J3" s="9" t="s">
        <v>5</v>
      </c>
      <c r="K3" s="9" t="s">
        <v>10</v>
      </c>
      <c r="L3" s="9" t="s">
        <v>17</v>
      </c>
    </row>
    <row r="4" spans="1:12">
      <c r="B4" s="10" t="s">
        <v>36</v>
      </c>
      <c r="C4" s="10" t="s">
        <v>7</v>
      </c>
      <c r="D4" s="10" t="s">
        <v>22</v>
      </c>
      <c r="E4" s="10" t="s">
        <v>29</v>
      </c>
      <c r="F4" s="10" t="s">
        <v>8</v>
      </c>
      <c r="G4" s="11">
        <f>IF(Data!$G$84&gt;1,"Error",MAX(Data!G53:G83))</f>
        <v>124</v>
      </c>
      <c r="H4" s="12">
        <f>IF(Data!$J$84&gt;1,"Error",IF(Data!$J$84=0,"N/A",MAX(Data!J53:BD83)))</f>
        <v>600</v>
      </c>
      <c r="I4" s="12">
        <f>IF(Data!$H$84&gt;1,"Error",SUM(Data!H53:H83))</f>
        <v>600</v>
      </c>
      <c r="J4" s="12">
        <f>IF(Data!$I$84&gt;1,"Error",SUM(Data!I53:I83))</f>
        <v>1320</v>
      </c>
      <c r="K4" s="12">
        <f>IF(Data!$E$84&gt;1,"Error",SUM(Data!E53:E83))</f>
        <v>1800</v>
      </c>
      <c r="L4" s="12">
        <f>IF(Data!$F$84&gt;1,"Error",SUM(Data!F53:F83))</f>
        <v>1800</v>
      </c>
    </row>
    <row r="7" spans="1:12" hidden="1" outlineLevel="1">
      <c r="B7" s="14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7" t="s">
        <v>33</v>
      </c>
      <c r="C8" t="s">
        <v>7</v>
      </c>
      <c r="D8" t="s">
        <v>31</v>
      </c>
      <c r="E8" t="s">
        <v>9</v>
      </c>
      <c r="F8" t="s">
        <v>8</v>
      </c>
    </row>
    <row r="9" spans="1:12" hidden="1" outlineLevel="1">
      <c r="B9" s="17" t="s">
        <v>34</v>
      </c>
      <c r="C9" t="s">
        <v>23</v>
      </c>
      <c r="D9" t="s">
        <v>53</v>
      </c>
      <c r="E9" t="s">
        <v>29</v>
      </c>
      <c r="F9" t="s">
        <v>52</v>
      </c>
    </row>
    <row r="10" spans="1:12" ht="30" hidden="1" outlineLevel="1">
      <c r="B10" s="17" t="s">
        <v>35</v>
      </c>
      <c r="C10" s="13"/>
      <c r="D10" t="s">
        <v>54</v>
      </c>
      <c r="E10"/>
      <c r="F10" t="s">
        <v>30</v>
      </c>
    </row>
    <row r="11" spans="1:12" hidden="1" outlineLevel="1">
      <c r="B11" s="17" t="s">
        <v>36</v>
      </c>
      <c r="C11"/>
      <c r="D11" t="s">
        <v>22</v>
      </c>
      <c r="E11"/>
      <c r="F11"/>
    </row>
    <row r="12" spans="1:12" ht="30" hidden="1" outlineLevel="1">
      <c r="B12" s="17" t="s">
        <v>37</v>
      </c>
      <c r="C12"/>
      <c r="D12" t="s">
        <v>55</v>
      </c>
      <c r="E12"/>
      <c r="F12"/>
    </row>
    <row r="13" spans="1:12" hidden="1" outlineLevel="1">
      <c r="B13" s="17" t="s">
        <v>38</v>
      </c>
      <c r="C13"/>
      <c r="D13" t="s">
        <v>24</v>
      </c>
      <c r="E13"/>
      <c r="F13"/>
    </row>
    <row r="14" spans="1:12" hidden="1" outlineLevel="1">
      <c r="B14" s="17" t="s">
        <v>39</v>
      </c>
      <c r="C14"/>
      <c r="D14" t="s">
        <v>32</v>
      </c>
      <c r="E14"/>
      <c r="F14"/>
    </row>
    <row r="15" spans="1:12" hidden="1" outlineLevel="1">
      <c r="B15" s="17" t="s">
        <v>40</v>
      </c>
      <c r="C15"/>
      <c r="D15" t="s">
        <v>56</v>
      </c>
      <c r="E15"/>
      <c r="F15"/>
    </row>
    <row r="16" spans="1:12" hidden="1" outlineLevel="1">
      <c r="B16" s="17" t="s">
        <v>41</v>
      </c>
      <c r="C16"/>
      <c r="D16" t="s">
        <v>25</v>
      </c>
      <c r="E16"/>
      <c r="F16"/>
    </row>
    <row r="17" spans="2:6" hidden="1" outlineLevel="1">
      <c r="B17" s="17" t="s">
        <v>42</v>
      </c>
      <c r="C17"/>
      <c r="D17" t="s">
        <v>26</v>
      </c>
      <c r="E17"/>
      <c r="F17"/>
    </row>
    <row r="18" spans="2:6" hidden="1" outlineLevel="1">
      <c r="B18" s="17" t="s">
        <v>43</v>
      </c>
      <c r="C18"/>
      <c r="D18" t="s">
        <v>57</v>
      </c>
      <c r="E18"/>
      <c r="F18"/>
    </row>
    <row r="19" spans="2:6" hidden="1" outlineLevel="1">
      <c r="B19" s="17" t="s">
        <v>44</v>
      </c>
      <c r="C19"/>
      <c r="D19"/>
      <c r="E19"/>
      <c r="F19"/>
    </row>
    <row r="20" spans="2:6" hidden="1" outlineLevel="1">
      <c r="B20" s="17" t="s">
        <v>45</v>
      </c>
      <c r="C20"/>
      <c r="D20"/>
      <c r="E20"/>
      <c r="F20"/>
    </row>
    <row r="21" spans="2:6" hidden="1" outlineLevel="1">
      <c r="B21" s="17" t="s">
        <v>46</v>
      </c>
      <c r="C21"/>
      <c r="D21"/>
      <c r="E21"/>
      <c r="F21"/>
    </row>
    <row r="22" spans="2:6" hidden="1" outlineLevel="1">
      <c r="B22" s="17" t="s">
        <v>47</v>
      </c>
      <c r="C22"/>
      <c r="D22"/>
      <c r="E22"/>
      <c r="F22"/>
    </row>
    <row r="23" spans="2:6" hidden="1" outlineLevel="1">
      <c r="B23" s="17" t="s">
        <v>21</v>
      </c>
      <c r="C23"/>
      <c r="D23"/>
      <c r="E23"/>
      <c r="F23"/>
    </row>
    <row r="24" spans="2:6" hidden="1" outlineLevel="1">
      <c r="B24" s="17" t="s">
        <v>28</v>
      </c>
      <c r="C24"/>
      <c r="D24"/>
      <c r="E24"/>
      <c r="F24"/>
    </row>
    <row r="25" spans="2:6" hidden="1" outlineLevel="1">
      <c r="B25" s="17" t="s">
        <v>48</v>
      </c>
      <c r="C25"/>
      <c r="D25"/>
      <c r="E25"/>
      <c r="F25"/>
    </row>
    <row r="26" spans="2:6" hidden="1" outlineLevel="1">
      <c r="B26" s="17" t="s">
        <v>49</v>
      </c>
      <c r="C26"/>
      <c r="D26"/>
      <c r="E26"/>
      <c r="F26"/>
    </row>
    <row r="27" spans="2:6" hidden="1" outlineLevel="1">
      <c r="B27" s="17" t="s">
        <v>6</v>
      </c>
      <c r="C27"/>
      <c r="D27"/>
      <c r="E27"/>
      <c r="F27"/>
    </row>
    <row r="28" spans="2:6" ht="30" hidden="1" outlineLevel="1">
      <c r="B28" s="17" t="s">
        <v>50</v>
      </c>
      <c r="C28"/>
      <c r="D28"/>
      <c r="E28"/>
      <c r="F28"/>
    </row>
    <row r="29" spans="2:6" ht="30" hidden="1" outlineLevel="1">
      <c r="B29" s="17" t="s">
        <v>51</v>
      </c>
      <c r="C29"/>
      <c r="D29"/>
      <c r="E29"/>
      <c r="F29"/>
    </row>
    <row r="30" spans="2:6" hidden="1" outlineLevel="1">
      <c r="B30" s="14"/>
      <c r="C30"/>
      <c r="D30"/>
      <c r="E30"/>
      <c r="F30"/>
    </row>
    <row r="31" spans="2:6" hidden="1" outlineLevel="1">
      <c r="B31" s="14"/>
      <c r="C31"/>
      <c r="D31"/>
      <c r="E31"/>
      <c r="F31"/>
    </row>
    <row r="32" spans="2:6" hidden="1" outlineLevel="1">
      <c r="B32" s="14"/>
      <c r="C32"/>
      <c r="D32"/>
      <c r="E32"/>
      <c r="F32"/>
    </row>
    <row r="33" spans="2:6" hidden="1" outlineLevel="1">
      <c r="B33" s="14"/>
      <c r="C33"/>
      <c r="D33"/>
      <c r="E33"/>
      <c r="F33"/>
    </row>
    <row r="34" spans="2:6" hidden="1" outlineLevel="1">
      <c r="B34" s="14"/>
      <c r="C34"/>
      <c r="D34"/>
      <c r="E34"/>
      <c r="F34"/>
    </row>
    <row r="35" spans="2:6" hidden="1" outlineLevel="1">
      <c r="B35" s="14"/>
      <c r="C35"/>
      <c r="D35"/>
      <c r="E35"/>
      <c r="F35"/>
    </row>
    <row r="36" spans="2:6" hidden="1" outlineLevel="1">
      <c r="B36" s="14"/>
      <c r="C36"/>
      <c r="D36"/>
      <c r="E36"/>
      <c r="F36"/>
    </row>
    <row r="37" spans="2:6" hidden="1" outlineLevel="1">
      <c r="B37" s="14"/>
      <c r="C37"/>
      <c r="D37"/>
      <c r="E37"/>
      <c r="F37"/>
    </row>
    <row r="38" spans="2:6" hidden="1" outlineLevel="1">
      <c r="B38" s="14"/>
      <c r="C38"/>
      <c r="D38"/>
      <c r="E38"/>
      <c r="F38"/>
    </row>
    <row r="39" spans="2:6" hidden="1" outlineLevel="1">
      <c r="B39" s="14"/>
      <c r="C39"/>
      <c r="D39"/>
      <c r="E39"/>
      <c r="F39"/>
    </row>
    <row r="40" spans="2:6" hidden="1" outlineLevel="1">
      <c r="B40" s="14"/>
      <c r="C40"/>
      <c r="D40"/>
      <c r="E40"/>
      <c r="F40"/>
    </row>
    <row r="41" spans="2:6" hidden="1" outlineLevel="1">
      <c r="B41" s="14"/>
      <c r="C41"/>
      <c r="D41"/>
      <c r="E41"/>
      <c r="F41"/>
    </row>
    <row r="42" spans="2:6" hidden="1" outlineLevel="1">
      <c r="B42" s="14"/>
      <c r="C42"/>
      <c r="D42"/>
      <c r="E42"/>
      <c r="F42"/>
    </row>
    <row r="43" spans="2:6" hidden="1" outlineLevel="1">
      <c r="B43" s="14"/>
      <c r="C43"/>
      <c r="D43"/>
      <c r="E43"/>
      <c r="F43"/>
    </row>
    <row r="44" spans="2:6" hidden="1" outlineLevel="1">
      <c r="B44" s="14"/>
      <c r="C44"/>
      <c r="D44"/>
      <c r="E44"/>
      <c r="F44"/>
    </row>
    <row r="45" spans="2:6" hidden="1" outlineLevel="1">
      <c r="B45" s="14"/>
      <c r="C45"/>
      <c r="D45"/>
      <c r="E45"/>
      <c r="F45"/>
    </row>
    <row r="46" spans="2:6" hidden="1" outlineLevel="1">
      <c r="B46" s="14"/>
      <c r="C46"/>
      <c r="D46"/>
      <c r="E46"/>
      <c r="F46"/>
    </row>
    <row r="47" spans="2:6" hidden="1" outlineLevel="1">
      <c r="B47" s="14"/>
      <c r="C47"/>
      <c r="D47"/>
      <c r="E47"/>
      <c r="F47"/>
    </row>
    <row r="48" spans="2:6" hidden="1" outlineLevel="1">
      <c r="B48" s="14"/>
      <c r="C48"/>
      <c r="D48"/>
      <c r="E48"/>
      <c r="F48"/>
    </row>
    <row r="49" spans="2:6" hidden="1" outlineLevel="1">
      <c r="B49" s="14"/>
      <c r="C49"/>
      <c r="D49"/>
      <c r="E49"/>
      <c r="F49"/>
    </row>
    <row r="50" spans="2:6" hidden="1" outlineLevel="1">
      <c r="B50" s="14"/>
      <c r="C50"/>
      <c r="D50"/>
      <c r="E50"/>
      <c r="F50"/>
    </row>
    <row r="51" spans="2:6" hidden="1" outlineLevel="1">
      <c r="B51" s="14"/>
      <c r="C51"/>
      <c r="D51"/>
      <c r="E51"/>
      <c r="F51"/>
    </row>
    <row r="52" spans="2:6" hidden="1" outlineLevel="1">
      <c r="B52" s="14"/>
      <c r="C52"/>
      <c r="D52"/>
      <c r="E52"/>
      <c r="F52"/>
    </row>
    <row r="53" spans="2:6" hidden="1" outlineLevel="1">
      <c r="B53" s="14"/>
      <c r="C53"/>
      <c r="D53"/>
      <c r="E53"/>
      <c r="F53"/>
    </row>
    <row r="54" spans="2:6" hidden="1" outlineLevel="1">
      <c r="B54" s="14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$E$8:$E$9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$D$8:$D$18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$B$8:$B$29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4"/>
  <sheetViews>
    <sheetView topLeftCell="A52" workbookViewId="0">
      <selection activeCell="J52" sqref="J52:AE5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6" t="s">
        <v>15</v>
      </c>
      <c r="B1" s="16" t="s">
        <v>1</v>
      </c>
      <c r="C1" s="16" t="s">
        <v>2</v>
      </c>
      <c r="D1" s="16" t="s">
        <v>3</v>
      </c>
      <c r="E1" s="17" t="s">
        <v>16</v>
      </c>
      <c r="F1" s="17" t="s">
        <v>17</v>
      </c>
      <c r="G1" s="17" t="s">
        <v>18</v>
      </c>
      <c r="H1" s="17" t="s">
        <v>19</v>
      </c>
      <c r="I1" s="17" t="s">
        <v>20</v>
      </c>
      <c r="J1" s="17" t="s">
        <v>33</v>
      </c>
      <c r="K1" s="17" t="s">
        <v>34</v>
      </c>
      <c r="L1" s="17" t="s">
        <v>35</v>
      </c>
      <c r="M1" s="17" t="s">
        <v>36</v>
      </c>
      <c r="N1" s="17" t="s">
        <v>37</v>
      </c>
      <c r="O1" s="17" t="s">
        <v>38</v>
      </c>
      <c r="P1" s="17" t="s">
        <v>39</v>
      </c>
      <c r="Q1" s="17" t="s">
        <v>40</v>
      </c>
      <c r="R1" s="17" t="s">
        <v>41</v>
      </c>
      <c r="S1" s="17" t="s">
        <v>42</v>
      </c>
      <c r="T1" s="17" t="s">
        <v>43</v>
      </c>
      <c r="U1" s="17" t="s">
        <v>44</v>
      </c>
      <c r="V1" s="17" t="s">
        <v>45</v>
      </c>
      <c r="W1" s="17" t="s">
        <v>46</v>
      </c>
      <c r="X1" s="17" t="s">
        <v>47</v>
      </c>
      <c r="Y1" s="17" t="s">
        <v>21</v>
      </c>
      <c r="Z1" s="17" t="s">
        <v>28</v>
      </c>
      <c r="AA1" s="17" t="s">
        <v>48</v>
      </c>
      <c r="AB1" s="17" t="s">
        <v>49</v>
      </c>
      <c r="AC1" s="17" t="s">
        <v>6</v>
      </c>
      <c r="AD1" s="17" t="s">
        <v>50</v>
      </c>
      <c r="AE1" s="17" t="s">
        <v>51</v>
      </c>
      <c r="AF1" s="17"/>
      <c r="AG1" s="17"/>
      <c r="AH1" s="17"/>
      <c r="AI1" s="17"/>
      <c r="AJ1" s="17"/>
      <c r="AK1" s="17"/>
      <c r="AL1" s="17"/>
      <c r="AM1" s="17"/>
      <c r="AN1" s="17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31</v>
      </c>
      <c r="C2" t="s">
        <v>9</v>
      </c>
      <c r="D2" t="s">
        <v>8</v>
      </c>
      <c r="E2" s="3">
        <v>1800</v>
      </c>
      <c r="F2" s="3">
        <v>1800</v>
      </c>
      <c r="G2" s="18">
        <v>126</v>
      </c>
      <c r="H2" s="19">
        <v>688</v>
      </c>
      <c r="I2" s="19">
        <v>688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688</v>
      </c>
      <c r="AC2" s="20">
        <v>0</v>
      </c>
      <c r="AD2" s="20">
        <v>0</v>
      </c>
      <c r="AE2" s="20">
        <v>0</v>
      </c>
      <c r="AF2" s="20"/>
      <c r="AG2" s="20"/>
      <c r="AH2" s="20"/>
      <c r="AI2" s="20"/>
      <c r="AJ2" s="20"/>
      <c r="AK2" s="20"/>
      <c r="AL2" s="20"/>
      <c r="AM2" s="20"/>
      <c r="AN2" s="20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31</v>
      </c>
      <c r="C3" t="s">
        <v>29</v>
      </c>
      <c r="D3" t="s">
        <v>52</v>
      </c>
      <c r="E3" s="3">
        <v>1800</v>
      </c>
      <c r="F3" s="3">
        <v>1800</v>
      </c>
      <c r="G3" s="18">
        <v>126</v>
      </c>
      <c r="H3" s="19">
        <v>100</v>
      </c>
      <c r="I3" s="19">
        <v>100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100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/>
      <c r="AG3" s="20"/>
      <c r="AH3" s="20"/>
      <c r="AI3" s="20"/>
      <c r="AJ3" s="20"/>
      <c r="AK3" s="20"/>
      <c r="AL3" s="20"/>
      <c r="AM3" s="20"/>
      <c r="AN3" s="20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31</v>
      </c>
      <c r="C4" t="s">
        <v>29</v>
      </c>
      <c r="D4" t="s">
        <v>8</v>
      </c>
      <c r="E4" s="3">
        <v>1800</v>
      </c>
      <c r="F4" s="3">
        <v>1800</v>
      </c>
      <c r="G4" s="18">
        <v>126</v>
      </c>
      <c r="H4" s="19">
        <v>600</v>
      </c>
      <c r="I4" s="19">
        <v>1320</v>
      </c>
      <c r="J4" s="20">
        <v>1111</v>
      </c>
      <c r="K4" s="20">
        <v>1111</v>
      </c>
      <c r="L4" s="20">
        <v>640</v>
      </c>
      <c r="M4" s="20">
        <v>600</v>
      </c>
      <c r="N4" s="20">
        <v>1180</v>
      </c>
      <c r="O4" s="20">
        <v>1180</v>
      </c>
      <c r="P4" s="20">
        <v>668</v>
      </c>
      <c r="Q4" s="20">
        <v>683</v>
      </c>
      <c r="R4" s="20">
        <v>796</v>
      </c>
      <c r="S4" s="20">
        <v>1227</v>
      </c>
      <c r="T4" s="20">
        <v>920</v>
      </c>
      <c r="U4" s="20">
        <v>0</v>
      </c>
      <c r="V4" s="20">
        <v>1097</v>
      </c>
      <c r="W4" s="20">
        <v>1320</v>
      </c>
      <c r="X4" s="20">
        <v>630</v>
      </c>
      <c r="Y4" s="20">
        <v>892.05</v>
      </c>
      <c r="Z4" s="20">
        <v>939</v>
      </c>
      <c r="AA4" s="20">
        <v>975</v>
      </c>
      <c r="AB4" s="20">
        <v>0</v>
      </c>
      <c r="AC4" s="20">
        <v>1024</v>
      </c>
      <c r="AD4" s="20">
        <v>680</v>
      </c>
      <c r="AE4" s="20">
        <v>1029</v>
      </c>
      <c r="AF4" s="20"/>
      <c r="AG4" s="20"/>
      <c r="AH4" s="20"/>
      <c r="AI4" s="20"/>
      <c r="AJ4" s="20"/>
      <c r="AK4" s="20"/>
      <c r="AL4" s="20"/>
      <c r="AM4" s="20"/>
      <c r="AN4" s="20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53</v>
      </c>
      <c r="C5" t="s">
        <v>9</v>
      </c>
      <c r="D5" t="s">
        <v>8</v>
      </c>
      <c r="E5" s="3">
        <v>1800</v>
      </c>
      <c r="F5" s="3">
        <v>1800</v>
      </c>
      <c r="G5" s="18">
        <v>126</v>
      </c>
      <c r="H5" s="19">
        <v>630</v>
      </c>
      <c r="I5" s="19">
        <v>1320</v>
      </c>
      <c r="J5" s="20">
        <v>1111</v>
      </c>
      <c r="K5" s="20">
        <v>0</v>
      </c>
      <c r="L5" s="20">
        <v>0</v>
      </c>
      <c r="M5" s="20">
        <v>0</v>
      </c>
      <c r="N5" s="20">
        <v>0</v>
      </c>
      <c r="O5" s="20">
        <v>1180</v>
      </c>
      <c r="P5" s="20">
        <v>668</v>
      </c>
      <c r="Q5" s="20">
        <v>683</v>
      </c>
      <c r="R5" s="20">
        <v>796</v>
      </c>
      <c r="S5" s="20">
        <v>1227</v>
      </c>
      <c r="T5" s="20">
        <v>0</v>
      </c>
      <c r="U5" s="20">
        <v>0</v>
      </c>
      <c r="V5" s="20">
        <v>1097</v>
      </c>
      <c r="W5" s="20">
        <v>1320</v>
      </c>
      <c r="X5" s="20">
        <v>630</v>
      </c>
      <c r="Y5" s="20">
        <v>0</v>
      </c>
      <c r="Z5" s="20">
        <v>0</v>
      </c>
      <c r="AA5" s="20">
        <v>0</v>
      </c>
      <c r="AB5" s="20">
        <v>688</v>
      </c>
      <c r="AC5" s="20">
        <v>1024</v>
      </c>
      <c r="AD5" s="20">
        <v>0</v>
      </c>
      <c r="AE5" s="20">
        <v>1029</v>
      </c>
      <c r="AF5" s="20"/>
      <c r="AG5" s="20"/>
      <c r="AH5" s="20"/>
      <c r="AI5" s="20"/>
      <c r="AJ5" s="20"/>
      <c r="AK5" s="20"/>
      <c r="AL5" s="20"/>
      <c r="AM5" s="20"/>
      <c r="AN5" s="20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53</v>
      </c>
      <c r="C6" t="s">
        <v>29</v>
      </c>
      <c r="D6" t="s">
        <v>52</v>
      </c>
      <c r="E6" s="3">
        <v>1800</v>
      </c>
      <c r="F6" s="3">
        <v>1800</v>
      </c>
      <c r="G6" s="18">
        <v>126</v>
      </c>
      <c r="H6" s="19">
        <v>100</v>
      </c>
      <c r="I6" s="19">
        <v>100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100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/>
      <c r="AG6" s="20"/>
      <c r="AH6" s="20"/>
      <c r="AI6" s="20"/>
      <c r="AJ6" s="20"/>
      <c r="AK6" s="20"/>
      <c r="AL6" s="20"/>
      <c r="AM6" s="20"/>
      <c r="AN6" s="20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53</v>
      </c>
      <c r="C7" t="s">
        <v>29</v>
      </c>
      <c r="D7" t="s">
        <v>8</v>
      </c>
      <c r="E7" s="3">
        <v>1800</v>
      </c>
      <c r="F7" s="3">
        <v>1800</v>
      </c>
      <c r="G7" s="18">
        <v>126</v>
      </c>
      <c r="H7" s="19">
        <v>600</v>
      </c>
      <c r="I7" s="19">
        <v>1320</v>
      </c>
      <c r="J7" s="20">
        <v>1111</v>
      </c>
      <c r="K7" s="20">
        <v>1111</v>
      </c>
      <c r="L7" s="20">
        <v>640</v>
      </c>
      <c r="M7" s="20">
        <v>600</v>
      </c>
      <c r="N7" s="20">
        <v>1180</v>
      </c>
      <c r="O7" s="20">
        <v>1180</v>
      </c>
      <c r="P7" s="20">
        <v>668</v>
      </c>
      <c r="Q7" s="20">
        <v>683</v>
      </c>
      <c r="R7" s="20">
        <v>796</v>
      </c>
      <c r="S7" s="20">
        <v>1227</v>
      </c>
      <c r="T7" s="20">
        <v>920</v>
      </c>
      <c r="U7" s="20">
        <v>0</v>
      </c>
      <c r="V7" s="20">
        <v>1097</v>
      </c>
      <c r="W7" s="20">
        <v>1320</v>
      </c>
      <c r="X7" s="20">
        <v>630</v>
      </c>
      <c r="Y7" s="20">
        <v>892.05</v>
      </c>
      <c r="Z7" s="20">
        <v>939</v>
      </c>
      <c r="AA7" s="20">
        <v>975</v>
      </c>
      <c r="AB7" s="20">
        <v>0</v>
      </c>
      <c r="AC7" s="20">
        <v>1024</v>
      </c>
      <c r="AD7" s="20">
        <v>680</v>
      </c>
      <c r="AE7" s="20">
        <v>1029</v>
      </c>
      <c r="AF7" s="20"/>
      <c r="AG7" s="20"/>
      <c r="AH7" s="20"/>
      <c r="AI7" s="20"/>
      <c r="AJ7" s="20"/>
      <c r="AK7" s="20"/>
      <c r="AL7" s="20"/>
      <c r="AM7" s="20"/>
      <c r="AN7" s="20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7</v>
      </c>
      <c r="B8" t="s">
        <v>54</v>
      </c>
      <c r="C8" t="s">
        <v>9</v>
      </c>
      <c r="D8" t="s">
        <v>8</v>
      </c>
      <c r="E8" s="3">
        <v>1200</v>
      </c>
      <c r="F8" s="3">
        <v>1200</v>
      </c>
      <c r="G8" s="18">
        <v>901</v>
      </c>
      <c r="H8" s="19">
        <v>498</v>
      </c>
      <c r="I8" s="19">
        <v>900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900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498</v>
      </c>
      <c r="AC8" s="20">
        <v>0</v>
      </c>
      <c r="AD8" s="20">
        <v>0</v>
      </c>
      <c r="AE8" s="20">
        <v>0</v>
      </c>
      <c r="AF8" s="20"/>
      <c r="AG8" s="20"/>
      <c r="AH8" s="20"/>
      <c r="AI8" s="20"/>
      <c r="AJ8" s="20"/>
      <c r="AK8" s="20"/>
      <c r="AL8" s="20"/>
      <c r="AM8" s="20"/>
      <c r="AN8" s="20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7</v>
      </c>
      <c r="B9" t="s">
        <v>54</v>
      </c>
      <c r="C9" t="s">
        <v>29</v>
      </c>
      <c r="D9" t="s">
        <v>30</v>
      </c>
      <c r="E9" s="3">
        <v>1200</v>
      </c>
      <c r="F9" s="3">
        <v>1200</v>
      </c>
      <c r="G9" s="18">
        <v>901</v>
      </c>
      <c r="H9" s="19">
        <v>100</v>
      </c>
      <c r="I9" s="19">
        <v>100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100</v>
      </c>
      <c r="Z9" s="20">
        <v>100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/>
      <c r="AG9" s="20"/>
      <c r="AH9" s="20"/>
      <c r="AI9" s="20"/>
      <c r="AJ9" s="20"/>
      <c r="AK9" s="20"/>
      <c r="AL9" s="20"/>
      <c r="AM9" s="20"/>
      <c r="AN9" s="2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7</v>
      </c>
      <c r="B10" t="s">
        <v>54</v>
      </c>
      <c r="C10" t="s">
        <v>29</v>
      </c>
      <c r="D10" t="s">
        <v>52</v>
      </c>
      <c r="E10" s="3">
        <v>1200</v>
      </c>
      <c r="F10" s="3">
        <v>1200</v>
      </c>
      <c r="G10" s="18">
        <v>901</v>
      </c>
      <c r="H10" s="19">
        <v>100</v>
      </c>
      <c r="I10" s="19">
        <v>100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100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7</v>
      </c>
      <c r="B11" t="s">
        <v>54</v>
      </c>
      <c r="C11" t="s">
        <v>29</v>
      </c>
      <c r="D11" t="s">
        <v>8</v>
      </c>
      <c r="E11" s="3">
        <v>1200</v>
      </c>
      <c r="F11" s="3">
        <v>1200</v>
      </c>
      <c r="G11" s="18">
        <v>901</v>
      </c>
      <c r="H11" s="19">
        <v>375</v>
      </c>
      <c r="I11" s="19">
        <v>1282</v>
      </c>
      <c r="J11" s="20">
        <v>695</v>
      </c>
      <c r="K11" s="20">
        <v>695</v>
      </c>
      <c r="L11" s="20">
        <v>375</v>
      </c>
      <c r="M11" s="20">
        <v>375</v>
      </c>
      <c r="N11" s="20">
        <v>827</v>
      </c>
      <c r="O11" s="20">
        <v>827</v>
      </c>
      <c r="P11" s="20">
        <v>423</v>
      </c>
      <c r="Q11" s="20">
        <v>0</v>
      </c>
      <c r="R11" s="20">
        <v>465</v>
      </c>
      <c r="S11" s="20">
        <v>0</v>
      </c>
      <c r="T11" s="20">
        <v>651</v>
      </c>
      <c r="U11" s="20">
        <v>0</v>
      </c>
      <c r="V11" s="20">
        <v>865</v>
      </c>
      <c r="W11" s="20">
        <v>1282</v>
      </c>
      <c r="X11" s="20">
        <v>399</v>
      </c>
      <c r="Y11" s="20">
        <v>0</v>
      </c>
      <c r="Z11" s="20">
        <v>0</v>
      </c>
      <c r="AA11" s="20">
        <v>570</v>
      </c>
      <c r="AB11" s="20">
        <v>0</v>
      </c>
      <c r="AC11" s="20">
        <v>599</v>
      </c>
      <c r="AD11" s="20">
        <v>525</v>
      </c>
      <c r="AE11" s="20">
        <v>580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7</v>
      </c>
      <c r="B12" t="s">
        <v>22</v>
      </c>
      <c r="C12" t="s">
        <v>9</v>
      </c>
      <c r="D12" t="s">
        <v>8</v>
      </c>
      <c r="E12" s="3">
        <v>1800</v>
      </c>
      <c r="F12" s="3">
        <v>1800</v>
      </c>
      <c r="G12" s="18">
        <v>124</v>
      </c>
      <c r="H12" s="19">
        <v>630</v>
      </c>
      <c r="I12" s="19">
        <v>1320</v>
      </c>
      <c r="J12" s="20">
        <v>1111</v>
      </c>
      <c r="K12" s="20">
        <v>0</v>
      </c>
      <c r="L12" s="20">
        <v>640</v>
      </c>
      <c r="M12" s="20">
        <v>0</v>
      </c>
      <c r="N12" s="20">
        <v>0</v>
      </c>
      <c r="O12" s="20">
        <v>1180</v>
      </c>
      <c r="P12" s="20">
        <v>668</v>
      </c>
      <c r="Q12" s="20">
        <v>683</v>
      </c>
      <c r="R12" s="20">
        <v>796</v>
      </c>
      <c r="S12" s="20">
        <v>1227</v>
      </c>
      <c r="T12" s="20">
        <v>0</v>
      </c>
      <c r="U12" s="20">
        <v>0</v>
      </c>
      <c r="V12" s="20">
        <v>1097</v>
      </c>
      <c r="W12" s="20">
        <v>1320</v>
      </c>
      <c r="X12" s="20">
        <v>630</v>
      </c>
      <c r="Y12" s="20">
        <v>892.05</v>
      </c>
      <c r="Z12" s="20">
        <v>939</v>
      </c>
      <c r="AA12" s="20">
        <v>975</v>
      </c>
      <c r="AB12" s="20">
        <v>688</v>
      </c>
      <c r="AC12" s="20">
        <v>1024</v>
      </c>
      <c r="AD12" s="20">
        <v>680</v>
      </c>
      <c r="AE12" s="20">
        <v>1029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7</v>
      </c>
      <c r="B13" t="s">
        <v>22</v>
      </c>
      <c r="C13" t="s">
        <v>29</v>
      </c>
      <c r="D13" t="s">
        <v>52</v>
      </c>
      <c r="E13" s="3">
        <v>1800</v>
      </c>
      <c r="F13" s="3">
        <v>1800</v>
      </c>
      <c r="G13" s="18">
        <v>124</v>
      </c>
      <c r="H13" s="19">
        <v>100</v>
      </c>
      <c r="I13" s="19">
        <v>100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100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/>
      <c r="AG13" s="20"/>
      <c r="AH13" s="20"/>
      <c r="AI13" s="20"/>
      <c r="AJ13" s="20"/>
      <c r="AK13" s="20"/>
      <c r="AL13" s="20"/>
      <c r="AM13" s="20"/>
      <c r="AN13" s="2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7</v>
      </c>
      <c r="B14" t="s">
        <v>22</v>
      </c>
      <c r="C14" t="s">
        <v>29</v>
      </c>
      <c r="D14" t="s">
        <v>8</v>
      </c>
      <c r="E14" s="3">
        <v>1800</v>
      </c>
      <c r="F14" s="3">
        <v>1800</v>
      </c>
      <c r="G14" s="18">
        <v>124</v>
      </c>
      <c r="H14" s="19">
        <v>600</v>
      </c>
      <c r="I14" s="19">
        <v>1320</v>
      </c>
      <c r="J14" s="20">
        <v>1110</v>
      </c>
      <c r="K14" s="20">
        <v>1111</v>
      </c>
      <c r="L14" s="20">
        <v>640</v>
      </c>
      <c r="M14" s="20">
        <v>600</v>
      </c>
      <c r="N14" s="20">
        <v>1180</v>
      </c>
      <c r="O14" s="20">
        <v>1180</v>
      </c>
      <c r="P14" s="20">
        <v>668</v>
      </c>
      <c r="Q14" s="20">
        <v>683</v>
      </c>
      <c r="R14" s="20">
        <v>796</v>
      </c>
      <c r="S14" s="20">
        <v>1227</v>
      </c>
      <c r="T14" s="20">
        <v>920</v>
      </c>
      <c r="U14" s="20">
        <v>0</v>
      </c>
      <c r="V14" s="20">
        <v>1097</v>
      </c>
      <c r="W14" s="20">
        <v>1320</v>
      </c>
      <c r="X14" s="20">
        <v>630</v>
      </c>
      <c r="Y14" s="20">
        <v>892.05</v>
      </c>
      <c r="Z14" s="20">
        <v>939</v>
      </c>
      <c r="AA14" s="20">
        <v>975</v>
      </c>
      <c r="AB14" s="20">
        <v>0</v>
      </c>
      <c r="AC14" s="20">
        <v>1024</v>
      </c>
      <c r="AD14" s="20">
        <v>680</v>
      </c>
      <c r="AE14" s="20">
        <v>1029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23</v>
      </c>
      <c r="B15" t="s">
        <v>55</v>
      </c>
      <c r="C15" t="s">
        <v>9</v>
      </c>
      <c r="D15" t="s">
        <v>8</v>
      </c>
      <c r="E15" s="3">
        <v>650</v>
      </c>
      <c r="F15" s="3">
        <v>650</v>
      </c>
      <c r="G15" s="18">
        <v>906</v>
      </c>
      <c r="H15" s="19">
        <v>121</v>
      </c>
      <c r="I15" s="19">
        <v>388</v>
      </c>
      <c r="J15" s="20">
        <v>251</v>
      </c>
      <c r="K15" s="20">
        <v>0</v>
      </c>
      <c r="L15" s="20">
        <v>130</v>
      </c>
      <c r="M15" s="20">
        <v>0</v>
      </c>
      <c r="N15" s="20">
        <v>0</v>
      </c>
      <c r="O15" s="20">
        <v>0</v>
      </c>
      <c r="P15" s="20">
        <v>128</v>
      </c>
      <c r="Q15" s="20">
        <v>131</v>
      </c>
      <c r="R15" s="20">
        <v>0</v>
      </c>
      <c r="S15" s="20">
        <v>388</v>
      </c>
      <c r="T15" s="20">
        <v>0</v>
      </c>
      <c r="U15" s="20">
        <v>0</v>
      </c>
      <c r="V15" s="20">
        <v>304</v>
      </c>
      <c r="W15" s="20">
        <v>358</v>
      </c>
      <c r="X15" s="20">
        <v>121</v>
      </c>
      <c r="Y15" s="20">
        <v>184.97</v>
      </c>
      <c r="Z15" s="20">
        <v>184.97</v>
      </c>
      <c r="AA15" s="20">
        <v>0</v>
      </c>
      <c r="AB15" s="20">
        <v>131</v>
      </c>
      <c r="AC15" s="20">
        <v>273</v>
      </c>
      <c r="AD15" s="20">
        <v>150</v>
      </c>
      <c r="AE15" s="20">
        <v>260</v>
      </c>
      <c r="AF15" s="20"/>
      <c r="AG15" s="20"/>
      <c r="AH15" s="20"/>
      <c r="AI15" s="20"/>
      <c r="AJ15" s="20"/>
      <c r="AK15" s="20"/>
      <c r="AL15" s="20"/>
      <c r="AM15" s="20"/>
      <c r="AN15" s="20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23</v>
      </c>
      <c r="B16" t="s">
        <v>55</v>
      </c>
      <c r="C16" t="s">
        <v>29</v>
      </c>
      <c r="D16" t="s">
        <v>52</v>
      </c>
      <c r="E16" s="3">
        <v>650</v>
      </c>
      <c r="F16" s="3">
        <v>650</v>
      </c>
      <c r="G16" s="18">
        <v>906</v>
      </c>
      <c r="H16" s="19">
        <v>100</v>
      </c>
      <c r="I16" s="19">
        <v>100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100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23</v>
      </c>
      <c r="B17" t="s">
        <v>55</v>
      </c>
      <c r="C17" t="s">
        <v>29</v>
      </c>
      <c r="D17" t="s">
        <v>8</v>
      </c>
      <c r="E17" s="3">
        <v>650</v>
      </c>
      <c r="F17" s="3">
        <v>650</v>
      </c>
      <c r="G17" s="18">
        <v>906</v>
      </c>
      <c r="H17" s="19">
        <v>121</v>
      </c>
      <c r="I17" s="19">
        <v>388</v>
      </c>
      <c r="J17" s="20">
        <v>251</v>
      </c>
      <c r="K17" s="20">
        <v>251</v>
      </c>
      <c r="L17" s="20">
        <v>130</v>
      </c>
      <c r="M17" s="20">
        <v>0</v>
      </c>
      <c r="N17" s="20">
        <v>0</v>
      </c>
      <c r="O17" s="20">
        <v>306</v>
      </c>
      <c r="P17" s="20">
        <v>122.96</v>
      </c>
      <c r="Q17" s="20">
        <v>125</v>
      </c>
      <c r="R17" s="20">
        <v>0</v>
      </c>
      <c r="S17" s="20">
        <v>388</v>
      </c>
      <c r="T17" s="20">
        <v>0</v>
      </c>
      <c r="U17" s="20">
        <v>0</v>
      </c>
      <c r="V17" s="20">
        <v>304</v>
      </c>
      <c r="W17" s="20">
        <v>358</v>
      </c>
      <c r="X17" s="20">
        <v>121</v>
      </c>
      <c r="Y17" s="20">
        <v>184.97</v>
      </c>
      <c r="Z17" s="20">
        <v>0</v>
      </c>
      <c r="AA17" s="20">
        <v>0</v>
      </c>
      <c r="AB17" s="20">
        <v>0</v>
      </c>
      <c r="AC17" s="20">
        <v>273</v>
      </c>
      <c r="AD17" s="20">
        <v>150</v>
      </c>
      <c r="AE17" s="20">
        <v>260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23</v>
      </c>
      <c r="B18" t="s">
        <v>24</v>
      </c>
      <c r="C18" t="s">
        <v>9</v>
      </c>
      <c r="D18" t="s">
        <v>8</v>
      </c>
      <c r="E18" s="3">
        <v>650</v>
      </c>
      <c r="F18" s="3">
        <v>650</v>
      </c>
      <c r="G18" s="18">
        <v>905</v>
      </c>
      <c r="H18" s="19">
        <v>121</v>
      </c>
      <c r="I18" s="19">
        <v>388</v>
      </c>
      <c r="J18" s="20">
        <v>251</v>
      </c>
      <c r="K18" s="20">
        <v>0</v>
      </c>
      <c r="L18" s="20">
        <v>130</v>
      </c>
      <c r="M18" s="20">
        <v>0</v>
      </c>
      <c r="N18" s="20">
        <v>0</v>
      </c>
      <c r="O18" s="20">
        <v>306</v>
      </c>
      <c r="P18" s="20">
        <v>128</v>
      </c>
      <c r="Q18" s="20">
        <v>125</v>
      </c>
      <c r="R18" s="20">
        <v>0</v>
      </c>
      <c r="S18" s="20">
        <v>388</v>
      </c>
      <c r="T18" s="20">
        <v>0</v>
      </c>
      <c r="U18" s="20">
        <v>0</v>
      </c>
      <c r="V18" s="20">
        <v>304</v>
      </c>
      <c r="W18" s="20">
        <v>358</v>
      </c>
      <c r="X18" s="20">
        <v>121</v>
      </c>
      <c r="Y18" s="20">
        <v>184.97</v>
      </c>
      <c r="Z18" s="20">
        <v>184.97</v>
      </c>
      <c r="AA18" s="20">
        <v>260</v>
      </c>
      <c r="AB18" s="20">
        <v>125</v>
      </c>
      <c r="AC18" s="20">
        <v>273</v>
      </c>
      <c r="AD18" s="20">
        <v>150</v>
      </c>
      <c r="AE18" s="20">
        <v>260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23</v>
      </c>
      <c r="B19" t="s">
        <v>24</v>
      </c>
      <c r="C19" t="s">
        <v>29</v>
      </c>
      <c r="D19" t="s">
        <v>30</v>
      </c>
      <c r="E19" s="3">
        <v>650</v>
      </c>
      <c r="F19" s="3">
        <v>650</v>
      </c>
      <c r="G19" s="18">
        <v>905</v>
      </c>
      <c r="H19" s="19">
        <v>100</v>
      </c>
      <c r="I19" s="19">
        <v>100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100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/>
      <c r="AG19" s="20"/>
      <c r="AH19" s="20"/>
      <c r="AI19" s="20"/>
      <c r="AJ19" s="20"/>
      <c r="AK19" s="20"/>
      <c r="AL19" s="20"/>
      <c r="AM19" s="20"/>
      <c r="AN19" s="20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23</v>
      </c>
      <c r="B20" t="s">
        <v>24</v>
      </c>
      <c r="C20" t="s">
        <v>29</v>
      </c>
      <c r="D20" t="s">
        <v>8</v>
      </c>
      <c r="E20" s="3">
        <v>650</v>
      </c>
      <c r="F20" s="3">
        <v>650</v>
      </c>
      <c r="G20" s="18">
        <v>905</v>
      </c>
      <c r="H20" s="19">
        <v>116</v>
      </c>
      <c r="I20" s="19">
        <v>388</v>
      </c>
      <c r="J20" s="20">
        <v>251</v>
      </c>
      <c r="K20" s="20">
        <v>251</v>
      </c>
      <c r="L20" s="20">
        <v>130</v>
      </c>
      <c r="M20" s="20">
        <v>0</v>
      </c>
      <c r="N20" s="20">
        <v>0</v>
      </c>
      <c r="O20" s="20">
        <v>306</v>
      </c>
      <c r="P20" s="20">
        <v>122.96</v>
      </c>
      <c r="Q20" s="20">
        <v>119</v>
      </c>
      <c r="R20" s="20">
        <v>0</v>
      </c>
      <c r="S20" s="20">
        <v>388</v>
      </c>
      <c r="T20" s="20">
        <v>0</v>
      </c>
      <c r="U20" s="20">
        <v>0</v>
      </c>
      <c r="V20" s="20">
        <v>304</v>
      </c>
      <c r="W20" s="20">
        <v>358</v>
      </c>
      <c r="X20" s="20">
        <v>116</v>
      </c>
      <c r="Y20" s="20">
        <v>184.97</v>
      </c>
      <c r="Z20" s="20">
        <v>184.97</v>
      </c>
      <c r="AA20" s="20">
        <v>260</v>
      </c>
      <c r="AB20" s="20">
        <v>0</v>
      </c>
      <c r="AC20" s="20">
        <v>273</v>
      </c>
      <c r="AD20" s="20">
        <v>0</v>
      </c>
      <c r="AE20" s="20">
        <v>260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23</v>
      </c>
      <c r="B21" t="s">
        <v>32</v>
      </c>
      <c r="C21" t="s">
        <v>9</v>
      </c>
      <c r="D21" t="s">
        <v>8</v>
      </c>
      <c r="E21" s="3">
        <v>650</v>
      </c>
      <c r="F21" s="3">
        <v>650</v>
      </c>
      <c r="G21" s="18">
        <v>906</v>
      </c>
      <c r="H21" s="19">
        <v>125</v>
      </c>
      <c r="I21" s="19">
        <v>306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306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260</v>
      </c>
      <c r="AB21" s="20">
        <v>125</v>
      </c>
      <c r="AC21" s="20">
        <v>0</v>
      </c>
      <c r="AD21" s="20">
        <v>0</v>
      </c>
      <c r="AE21" s="20">
        <v>0</v>
      </c>
      <c r="AF21" s="20"/>
      <c r="AG21" s="20"/>
      <c r="AH21" s="20"/>
      <c r="AI21" s="20"/>
      <c r="AJ21" s="20"/>
      <c r="AK21" s="20"/>
      <c r="AL21" s="20"/>
      <c r="AM21" s="20"/>
      <c r="AN21" s="20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23</v>
      </c>
      <c r="B22" t="s">
        <v>32</v>
      </c>
      <c r="C22" t="s">
        <v>29</v>
      </c>
      <c r="D22" t="s">
        <v>8</v>
      </c>
      <c r="E22" s="3">
        <v>650</v>
      </c>
      <c r="F22" s="3">
        <v>650</v>
      </c>
      <c r="G22" s="18">
        <v>906</v>
      </c>
      <c r="H22" s="19">
        <v>207.64</v>
      </c>
      <c r="I22" s="19">
        <v>388</v>
      </c>
      <c r="J22" s="20">
        <v>251</v>
      </c>
      <c r="K22" s="20">
        <v>251</v>
      </c>
      <c r="L22" s="20">
        <v>0</v>
      </c>
      <c r="M22" s="20">
        <v>0</v>
      </c>
      <c r="N22" s="20">
        <v>0</v>
      </c>
      <c r="O22" s="20">
        <v>306</v>
      </c>
      <c r="P22" s="20">
        <v>0</v>
      </c>
      <c r="Q22" s="20">
        <v>0</v>
      </c>
      <c r="R22" s="20">
        <v>0</v>
      </c>
      <c r="S22" s="20">
        <v>388</v>
      </c>
      <c r="T22" s="20">
        <v>0</v>
      </c>
      <c r="U22" s="20">
        <v>0</v>
      </c>
      <c r="V22" s="20">
        <v>304</v>
      </c>
      <c r="W22" s="20">
        <v>358</v>
      </c>
      <c r="X22" s="20">
        <v>0</v>
      </c>
      <c r="Y22" s="20">
        <v>0</v>
      </c>
      <c r="Z22" s="20">
        <v>0</v>
      </c>
      <c r="AA22" s="20">
        <v>260</v>
      </c>
      <c r="AB22" s="20">
        <v>0</v>
      </c>
      <c r="AC22" s="20">
        <v>273</v>
      </c>
      <c r="AD22" s="20">
        <v>0</v>
      </c>
      <c r="AE22" s="20">
        <v>260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23</v>
      </c>
      <c r="B23" t="s">
        <v>56</v>
      </c>
      <c r="C23" t="s">
        <v>9</v>
      </c>
      <c r="D23" t="s">
        <v>8</v>
      </c>
      <c r="E23" s="3">
        <v>1200</v>
      </c>
      <c r="F23" s="3">
        <v>1200</v>
      </c>
      <c r="G23" s="18">
        <v>901</v>
      </c>
      <c r="H23" s="19">
        <v>498</v>
      </c>
      <c r="I23" s="19">
        <v>695</v>
      </c>
      <c r="J23" s="20">
        <v>0</v>
      </c>
      <c r="K23" s="20">
        <v>695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498</v>
      </c>
      <c r="AC23" s="20">
        <v>0</v>
      </c>
      <c r="AD23" s="20">
        <v>0</v>
      </c>
      <c r="AE23" s="20">
        <v>0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23</v>
      </c>
      <c r="B24" t="s">
        <v>56</v>
      </c>
      <c r="C24" t="s">
        <v>29</v>
      </c>
      <c r="D24" t="s">
        <v>52</v>
      </c>
      <c r="E24" s="3">
        <v>1200</v>
      </c>
      <c r="F24" s="3">
        <v>1200</v>
      </c>
      <c r="G24" s="18">
        <v>901</v>
      </c>
      <c r="H24" s="19">
        <v>100</v>
      </c>
      <c r="I24" s="19">
        <v>100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100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23</v>
      </c>
      <c r="B25" t="s">
        <v>56</v>
      </c>
      <c r="C25" t="s">
        <v>29</v>
      </c>
      <c r="D25" t="s">
        <v>8</v>
      </c>
      <c r="E25" s="3">
        <v>1200</v>
      </c>
      <c r="F25" s="3">
        <v>1200</v>
      </c>
      <c r="G25" s="18">
        <v>901</v>
      </c>
      <c r="H25" s="19">
        <v>375</v>
      </c>
      <c r="I25" s="19">
        <v>865</v>
      </c>
      <c r="J25" s="20">
        <v>695</v>
      </c>
      <c r="K25" s="20">
        <v>0</v>
      </c>
      <c r="L25" s="20">
        <v>375</v>
      </c>
      <c r="M25" s="20">
        <v>375</v>
      </c>
      <c r="N25" s="20">
        <v>827</v>
      </c>
      <c r="O25" s="20">
        <v>827</v>
      </c>
      <c r="P25" s="20">
        <v>423</v>
      </c>
      <c r="Q25" s="20">
        <v>0</v>
      </c>
      <c r="R25" s="20">
        <v>465</v>
      </c>
      <c r="S25" s="20">
        <v>696</v>
      </c>
      <c r="T25" s="20">
        <v>703</v>
      </c>
      <c r="U25" s="20">
        <v>0</v>
      </c>
      <c r="V25" s="20">
        <v>865</v>
      </c>
      <c r="W25" s="20">
        <v>829</v>
      </c>
      <c r="X25" s="20">
        <v>399</v>
      </c>
      <c r="Y25" s="20">
        <v>450.93</v>
      </c>
      <c r="Z25" s="20">
        <v>450.93</v>
      </c>
      <c r="AA25" s="20">
        <v>570</v>
      </c>
      <c r="AB25" s="20">
        <v>0</v>
      </c>
      <c r="AC25" s="20">
        <v>599</v>
      </c>
      <c r="AD25" s="20">
        <v>525</v>
      </c>
      <c r="AE25" s="20">
        <v>580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23</v>
      </c>
      <c r="B26" t="s">
        <v>25</v>
      </c>
      <c r="C26" t="s">
        <v>29</v>
      </c>
      <c r="D26" t="s">
        <v>52</v>
      </c>
      <c r="E26" s="3">
        <v>800</v>
      </c>
      <c r="F26" s="3">
        <v>800</v>
      </c>
      <c r="G26" s="18">
        <v>916</v>
      </c>
      <c r="H26" s="19">
        <v>100</v>
      </c>
      <c r="I26" s="19">
        <v>100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100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23</v>
      </c>
      <c r="B27" t="s">
        <v>25</v>
      </c>
      <c r="C27" t="s">
        <v>29</v>
      </c>
      <c r="D27" t="s">
        <v>8</v>
      </c>
      <c r="E27" s="3">
        <v>800</v>
      </c>
      <c r="F27" s="3">
        <v>800</v>
      </c>
      <c r="G27" s="18">
        <v>916</v>
      </c>
      <c r="H27" s="19">
        <v>184</v>
      </c>
      <c r="I27" s="19">
        <v>486</v>
      </c>
      <c r="J27" s="20">
        <v>486</v>
      </c>
      <c r="K27" s="20">
        <v>486</v>
      </c>
      <c r="L27" s="20">
        <v>250</v>
      </c>
      <c r="M27" s="20">
        <v>0</v>
      </c>
      <c r="N27" s="20">
        <v>458</v>
      </c>
      <c r="O27" s="20">
        <v>0</v>
      </c>
      <c r="P27" s="20">
        <v>195</v>
      </c>
      <c r="Q27" s="20">
        <v>190</v>
      </c>
      <c r="R27" s="20">
        <v>207</v>
      </c>
      <c r="S27" s="20">
        <v>456</v>
      </c>
      <c r="T27" s="20">
        <v>433</v>
      </c>
      <c r="U27" s="20">
        <v>0</v>
      </c>
      <c r="V27" s="20">
        <v>449</v>
      </c>
      <c r="W27" s="20">
        <v>484</v>
      </c>
      <c r="X27" s="20">
        <v>184</v>
      </c>
      <c r="Y27" s="20">
        <v>240.81</v>
      </c>
      <c r="Z27" s="20">
        <v>240.81</v>
      </c>
      <c r="AA27" s="20">
        <v>0</v>
      </c>
      <c r="AB27" s="20">
        <v>0</v>
      </c>
      <c r="AC27" s="20">
        <v>373</v>
      </c>
      <c r="AD27" s="20">
        <v>271</v>
      </c>
      <c r="AE27" s="20">
        <v>360</v>
      </c>
      <c r="AF27" s="20"/>
      <c r="AG27" s="20"/>
      <c r="AH27" s="20"/>
      <c r="AI27" s="20"/>
      <c r="AJ27" s="20"/>
      <c r="AK27" s="20"/>
      <c r="AL27" s="20"/>
      <c r="AM27" s="20"/>
      <c r="AN27" s="20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23</v>
      </c>
      <c r="B28" t="s">
        <v>26</v>
      </c>
      <c r="C28" t="s">
        <v>9</v>
      </c>
      <c r="D28" t="s">
        <v>8</v>
      </c>
      <c r="E28" s="3">
        <v>800</v>
      </c>
      <c r="F28" s="3">
        <v>800</v>
      </c>
      <c r="G28" s="18">
        <v>915</v>
      </c>
      <c r="H28" s="19">
        <v>190</v>
      </c>
      <c r="I28" s="19">
        <v>433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433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190</v>
      </c>
      <c r="AC28" s="20">
        <v>0</v>
      </c>
      <c r="AD28" s="20">
        <v>0</v>
      </c>
      <c r="AE28" s="20">
        <v>0</v>
      </c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23</v>
      </c>
      <c r="B29" t="s">
        <v>26</v>
      </c>
      <c r="C29" t="s">
        <v>29</v>
      </c>
      <c r="D29" t="s">
        <v>52</v>
      </c>
      <c r="E29" s="3">
        <v>800</v>
      </c>
      <c r="F29" s="3">
        <v>800</v>
      </c>
      <c r="G29" s="18">
        <v>915</v>
      </c>
      <c r="H29" s="19">
        <v>100</v>
      </c>
      <c r="I29" s="19">
        <v>100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100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t="s">
        <v>23</v>
      </c>
      <c r="B30" t="s">
        <v>26</v>
      </c>
      <c r="C30" t="s">
        <v>29</v>
      </c>
      <c r="D30" t="s">
        <v>8</v>
      </c>
      <c r="E30" s="3">
        <v>800</v>
      </c>
      <c r="F30" s="3">
        <v>800</v>
      </c>
      <c r="G30" s="18">
        <v>915</v>
      </c>
      <c r="H30" s="19">
        <v>184</v>
      </c>
      <c r="I30" s="19">
        <v>486</v>
      </c>
      <c r="J30" s="20">
        <v>486</v>
      </c>
      <c r="K30" s="20">
        <v>486</v>
      </c>
      <c r="L30" s="20">
        <v>250</v>
      </c>
      <c r="M30" s="20">
        <v>0</v>
      </c>
      <c r="N30" s="20">
        <v>458</v>
      </c>
      <c r="O30" s="20">
        <v>458</v>
      </c>
      <c r="P30" s="20">
        <v>195</v>
      </c>
      <c r="Q30" s="20">
        <v>190</v>
      </c>
      <c r="R30" s="20">
        <v>207</v>
      </c>
      <c r="S30" s="20">
        <v>456</v>
      </c>
      <c r="T30" s="20">
        <v>0</v>
      </c>
      <c r="U30" s="20">
        <v>0</v>
      </c>
      <c r="V30" s="20">
        <v>449</v>
      </c>
      <c r="W30" s="20">
        <v>484</v>
      </c>
      <c r="X30" s="20">
        <v>184</v>
      </c>
      <c r="Y30" s="20">
        <v>240.81</v>
      </c>
      <c r="Z30" s="20">
        <v>240.81</v>
      </c>
      <c r="AA30" s="20">
        <v>355</v>
      </c>
      <c r="AB30" s="20">
        <v>0</v>
      </c>
      <c r="AC30" s="20">
        <v>373</v>
      </c>
      <c r="AD30" s="20">
        <v>271</v>
      </c>
      <c r="AE30" s="20">
        <v>360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t="s">
        <v>23</v>
      </c>
      <c r="B31" t="s">
        <v>57</v>
      </c>
      <c r="C31" t="s">
        <v>9</v>
      </c>
      <c r="D31" t="s">
        <v>8</v>
      </c>
      <c r="E31" s="3">
        <v>800</v>
      </c>
      <c r="F31" s="3">
        <v>800</v>
      </c>
      <c r="G31" s="18">
        <v>915</v>
      </c>
      <c r="H31" s="19">
        <v>190</v>
      </c>
      <c r="I31" s="19">
        <v>190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190</v>
      </c>
      <c r="AC31" s="20">
        <v>0</v>
      </c>
      <c r="AD31" s="20">
        <v>0</v>
      </c>
      <c r="AE31" s="20">
        <v>0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t="s">
        <v>23</v>
      </c>
      <c r="B32" t="s">
        <v>57</v>
      </c>
      <c r="C32" t="s">
        <v>29</v>
      </c>
      <c r="D32" t="s">
        <v>8</v>
      </c>
      <c r="E32" s="3">
        <v>800</v>
      </c>
      <c r="F32" s="3">
        <v>800</v>
      </c>
      <c r="G32" s="18">
        <v>916</v>
      </c>
      <c r="H32" s="19">
        <v>240.81</v>
      </c>
      <c r="I32" s="19">
        <v>458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458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355</v>
      </c>
      <c r="AB32" s="20">
        <v>0</v>
      </c>
      <c r="AC32" s="20">
        <v>0</v>
      </c>
      <c r="AD32" s="20">
        <v>0</v>
      </c>
      <c r="AE32" s="20">
        <v>0</v>
      </c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6" t="s">
        <v>15</v>
      </c>
      <c r="B52" s="16" t="s">
        <v>1</v>
      </c>
      <c r="C52" s="16" t="s">
        <v>2</v>
      </c>
      <c r="D52" s="16" t="s">
        <v>3</v>
      </c>
      <c r="E52" s="17" t="s">
        <v>16</v>
      </c>
      <c r="F52" s="17" t="s">
        <v>17</v>
      </c>
      <c r="G52" s="17" t="s">
        <v>18</v>
      </c>
      <c r="H52" s="17" t="s">
        <v>19</v>
      </c>
      <c r="I52" s="17" t="s">
        <v>20</v>
      </c>
      <c r="J52" s="17" t="s">
        <v>33</v>
      </c>
      <c r="K52" s="17" t="s">
        <v>34</v>
      </c>
      <c r="L52" s="17" t="s">
        <v>35</v>
      </c>
      <c r="M52" s="17" t="s">
        <v>36</v>
      </c>
      <c r="N52" s="17" t="s">
        <v>37</v>
      </c>
      <c r="O52" s="17" t="s">
        <v>38</v>
      </c>
      <c r="P52" s="17" t="s">
        <v>39</v>
      </c>
      <c r="Q52" s="17" t="s">
        <v>40</v>
      </c>
      <c r="R52" s="17" t="s">
        <v>41</v>
      </c>
      <c r="S52" s="17" t="s">
        <v>42</v>
      </c>
      <c r="T52" s="17" t="s">
        <v>43</v>
      </c>
      <c r="U52" s="17" t="s">
        <v>44</v>
      </c>
      <c r="V52" s="17" t="s">
        <v>45</v>
      </c>
      <c r="W52" s="17" t="s">
        <v>46</v>
      </c>
      <c r="X52" s="17" t="s">
        <v>47</v>
      </c>
      <c r="Y52" s="17" t="s">
        <v>21</v>
      </c>
      <c r="Z52" s="17" t="s">
        <v>28</v>
      </c>
      <c r="AA52" s="17" t="s">
        <v>48</v>
      </c>
      <c r="AB52" s="17" t="s">
        <v>49</v>
      </c>
      <c r="AC52" s="17" t="s">
        <v>6</v>
      </c>
      <c r="AD52" s="17" t="s">
        <v>50</v>
      </c>
      <c r="AE52" s="17" t="s">
        <v>51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7</v>
      </c>
      <c r="B53" t="s">
        <v>31</v>
      </c>
      <c r="C53" t="s">
        <v>9</v>
      </c>
      <c r="D53" t="s">
        <v>8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31</v>
      </c>
      <c r="C54" t="s">
        <v>29</v>
      </c>
      <c r="D54" t="s">
        <v>52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31</v>
      </c>
      <c r="C55" t="s">
        <v>29</v>
      </c>
      <c r="D55" t="s">
        <v>8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53</v>
      </c>
      <c r="C56" t="s">
        <v>9</v>
      </c>
      <c r="D56" t="s">
        <v>8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53</v>
      </c>
      <c r="C57" t="s">
        <v>29</v>
      </c>
      <c r="D57" t="s">
        <v>52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53</v>
      </c>
      <c r="C58" t="s">
        <v>29</v>
      </c>
      <c r="D58" t="s">
        <v>8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7</v>
      </c>
      <c r="B59" t="s">
        <v>54</v>
      </c>
      <c r="C59" t="s">
        <v>9</v>
      </c>
      <c r="D59" t="s">
        <v>8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7</v>
      </c>
      <c r="B60" t="s">
        <v>54</v>
      </c>
      <c r="C60" t="s">
        <v>29</v>
      </c>
      <c r="D60" t="s">
        <v>30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7</v>
      </c>
      <c r="B61" t="s">
        <v>54</v>
      </c>
      <c r="C61" t="s">
        <v>29</v>
      </c>
      <c r="D61" t="s">
        <v>52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7</v>
      </c>
      <c r="B62" t="s">
        <v>54</v>
      </c>
      <c r="C62" t="s">
        <v>29</v>
      </c>
      <c r="D62" t="s">
        <v>8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7</v>
      </c>
      <c r="B63" t="s">
        <v>22</v>
      </c>
      <c r="C63" t="s">
        <v>9</v>
      </c>
      <c r="D63" t="s">
        <v>8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7</v>
      </c>
      <c r="B64" t="s">
        <v>22</v>
      </c>
      <c r="C64" t="s">
        <v>29</v>
      </c>
      <c r="D64" t="s">
        <v>52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7</v>
      </c>
      <c r="B65" t="s">
        <v>22</v>
      </c>
      <c r="C65" t="s">
        <v>29</v>
      </c>
      <c r="D65" t="s">
        <v>8</v>
      </c>
      <c r="E65" s="4">
        <f>IF('Shoppable Services'!$F$4=$D65,1,0)*IF('Shoppable Services'!$E$4=$C65,1,0)*IF('Shoppable Services'!$D$4=$B65,1,0)*IF('Shoppable Services'!$C$4=$A65,1,0)*$E14</f>
        <v>1800</v>
      </c>
      <c r="F65" s="4">
        <f>IF('Shoppable Services'!$F$4=$D65,1,0)*IF('Shoppable Services'!$E$4=$C65,1,0)*IF('Shoppable Services'!$D$4=$B65,1,0)*IF('Shoppable Services'!$C$4=$A65,1,0)*$F14</f>
        <v>1800</v>
      </c>
      <c r="G65" s="4">
        <f>IF('Shoppable Services'!$F$4=$D65,1,0)*IF('Shoppable Services'!$E$4=$C65,1,0)*IF('Shoppable Services'!$D$4=$B65,1,0)*IF('Shoppable Services'!$C$4=$A65,1,0)*$G14</f>
        <v>124</v>
      </c>
      <c r="H65" s="4">
        <f>IF('Shoppable Services'!$F$4=$D65,1,0)*IF('Shoppable Services'!$E$4=$C65,1,0)*IF('Shoppable Services'!$D$4=$B65,1,0)*IF('Shoppable Services'!$C$4=$A65,1,0)*$H14</f>
        <v>600</v>
      </c>
      <c r="I65" s="4">
        <f>IF('Shoppable Services'!$F$4=$D65,1,0)*IF('Shoppable Services'!$E$4=$C65,1,0)*IF('Shoppable Services'!$D$4=$B65,1,0)*IF('Shoppable Services'!$C$4=$A65,1,0)*$I14</f>
        <v>1320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600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23</v>
      </c>
      <c r="B66" t="s">
        <v>55</v>
      </c>
      <c r="C66" t="s">
        <v>9</v>
      </c>
      <c r="D66" t="s">
        <v>8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23</v>
      </c>
      <c r="B67" t="s">
        <v>55</v>
      </c>
      <c r="C67" t="s">
        <v>29</v>
      </c>
      <c r="D67" t="s">
        <v>52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23</v>
      </c>
      <c r="B68" t="s">
        <v>55</v>
      </c>
      <c r="C68" t="s">
        <v>29</v>
      </c>
      <c r="D68" t="s">
        <v>8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23</v>
      </c>
      <c r="B69" t="s">
        <v>24</v>
      </c>
      <c r="C69" t="s">
        <v>9</v>
      </c>
      <c r="D69" t="s">
        <v>8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23</v>
      </c>
      <c r="B70" t="s">
        <v>24</v>
      </c>
      <c r="C70" t="s">
        <v>29</v>
      </c>
      <c r="D70" t="s">
        <v>30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23</v>
      </c>
      <c r="B71" t="s">
        <v>24</v>
      </c>
      <c r="C71" t="s">
        <v>29</v>
      </c>
      <c r="D71" t="s">
        <v>8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23</v>
      </c>
      <c r="B72" t="s">
        <v>32</v>
      </c>
      <c r="C72" t="s">
        <v>9</v>
      </c>
      <c r="D72" t="s">
        <v>8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23</v>
      </c>
      <c r="B73" t="s">
        <v>32</v>
      </c>
      <c r="C73" t="s">
        <v>29</v>
      </c>
      <c r="D73" t="s">
        <v>8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23</v>
      </c>
      <c r="B74" t="s">
        <v>56</v>
      </c>
      <c r="C74" t="s">
        <v>9</v>
      </c>
      <c r="D74" t="s">
        <v>8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23</v>
      </c>
      <c r="B75" t="s">
        <v>56</v>
      </c>
      <c r="C75" t="s">
        <v>29</v>
      </c>
      <c r="D75" t="s">
        <v>52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23</v>
      </c>
      <c r="B76" t="s">
        <v>56</v>
      </c>
      <c r="C76" t="s">
        <v>29</v>
      </c>
      <c r="D76" t="s">
        <v>8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23</v>
      </c>
      <c r="B77" t="s">
        <v>25</v>
      </c>
      <c r="C77" t="s">
        <v>29</v>
      </c>
      <c r="D77" t="s">
        <v>52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23</v>
      </c>
      <c r="B78" t="s">
        <v>25</v>
      </c>
      <c r="C78" t="s">
        <v>29</v>
      </c>
      <c r="D78" t="s">
        <v>8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23</v>
      </c>
      <c r="B79" t="s">
        <v>26</v>
      </c>
      <c r="C79" t="s">
        <v>9</v>
      </c>
      <c r="D79" t="s">
        <v>8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</row>
    <row r="80" spans="1:58">
      <c r="A80" t="s">
        <v>23</v>
      </c>
      <c r="B80" t="s">
        <v>26</v>
      </c>
      <c r="C80" t="s">
        <v>29</v>
      </c>
      <c r="D80" t="s">
        <v>52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</row>
    <row r="81" spans="1:31">
      <c r="A81" t="s">
        <v>23</v>
      </c>
      <c r="B81" t="s">
        <v>26</v>
      </c>
      <c r="C81" t="s">
        <v>29</v>
      </c>
      <c r="D81" t="s">
        <v>8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  <c r="Z81" s="4">
        <f>IF('Shoppable Services'!$F$4=$D81,1,0)*IF('Shoppable Services'!$E$4=$C81,1,0)*IF('Shoppable Services'!$D$4=$B81,1,0)*IF('Shoppable Services'!$C$4=$A81,1,0)*IF('Shoppable Services'!$B$4=Z$52,Z30,0)</f>
        <v>0</v>
      </c>
      <c r="AA81" s="4">
        <f>IF('Shoppable Services'!$F$4=$D81,1,0)*IF('Shoppable Services'!$E$4=$C81,1,0)*IF('Shoppable Services'!$D$4=$B81,1,0)*IF('Shoppable Services'!$C$4=$A81,1,0)*IF('Shoppable Services'!$B$4=AA$52,AA30,0)</f>
        <v>0</v>
      </c>
      <c r="AB81" s="4">
        <f>IF('Shoppable Services'!$F$4=$D81,1,0)*IF('Shoppable Services'!$E$4=$C81,1,0)*IF('Shoppable Services'!$D$4=$B81,1,0)*IF('Shoppable Services'!$C$4=$A81,1,0)*IF('Shoppable Services'!$B$4=AB$52,AB30,0)</f>
        <v>0</v>
      </c>
      <c r="AC81" s="4">
        <f>IF('Shoppable Services'!$F$4=$D81,1,0)*IF('Shoppable Services'!$E$4=$C81,1,0)*IF('Shoppable Services'!$D$4=$B81,1,0)*IF('Shoppable Services'!$C$4=$A81,1,0)*IF('Shoppable Services'!$B$4=AC$52,AC30,0)</f>
        <v>0</v>
      </c>
      <c r="AD81" s="4">
        <f>IF('Shoppable Services'!$F$4=$D81,1,0)*IF('Shoppable Services'!$E$4=$C81,1,0)*IF('Shoppable Services'!$D$4=$B81,1,0)*IF('Shoppable Services'!$C$4=$A81,1,0)*IF('Shoppable Services'!$B$4=AD$52,AD30,0)</f>
        <v>0</v>
      </c>
      <c r="AE81" s="4">
        <f>IF('Shoppable Services'!$F$4=$D81,1,0)*IF('Shoppable Services'!$E$4=$C81,1,0)*IF('Shoppable Services'!$D$4=$B81,1,0)*IF('Shoppable Services'!$C$4=$A81,1,0)*IF('Shoppable Services'!$B$4=AE$52,AE30,0)</f>
        <v>0</v>
      </c>
    </row>
    <row r="82" spans="1:31">
      <c r="A82" t="s">
        <v>23</v>
      </c>
      <c r="B82" t="s">
        <v>57</v>
      </c>
      <c r="C82" t="s">
        <v>9</v>
      </c>
      <c r="D82" t="s">
        <v>8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  <c r="U82" s="4">
        <f>IF('Shoppable Services'!$F$4=$D82,1,0)*IF('Shoppable Services'!$E$4=$C82,1,0)*IF('Shoppable Services'!$D$4=$B82,1,0)*IF('Shoppable Services'!$C$4=$A82,1,0)*IF('Shoppable Services'!$B$4=U$52,U31,0)</f>
        <v>0</v>
      </c>
      <c r="V82" s="4">
        <f>IF('Shoppable Services'!$F$4=$D82,1,0)*IF('Shoppable Services'!$E$4=$C82,1,0)*IF('Shoppable Services'!$D$4=$B82,1,0)*IF('Shoppable Services'!$C$4=$A82,1,0)*IF('Shoppable Services'!$B$4=V$52,V31,0)</f>
        <v>0</v>
      </c>
      <c r="W82" s="4">
        <f>IF('Shoppable Services'!$F$4=$D82,1,0)*IF('Shoppable Services'!$E$4=$C82,1,0)*IF('Shoppable Services'!$D$4=$B82,1,0)*IF('Shoppable Services'!$C$4=$A82,1,0)*IF('Shoppable Services'!$B$4=W$52,W31,0)</f>
        <v>0</v>
      </c>
      <c r="X82" s="4">
        <f>IF('Shoppable Services'!$F$4=$D82,1,0)*IF('Shoppable Services'!$E$4=$C82,1,0)*IF('Shoppable Services'!$D$4=$B82,1,0)*IF('Shoppable Services'!$C$4=$A82,1,0)*IF('Shoppable Services'!$B$4=X$52,X31,0)</f>
        <v>0</v>
      </c>
      <c r="Y82" s="4">
        <f>IF('Shoppable Services'!$F$4=$D82,1,0)*IF('Shoppable Services'!$E$4=$C82,1,0)*IF('Shoppable Services'!$D$4=$B82,1,0)*IF('Shoppable Services'!$C$4=$A82,1,0)*IF('Shoppable Services'!$B$4=Y$52,Y31,0)</f>
        <v>0</v>
      </c>
      <c r="Z82" s="4">
        <f>IF('Shoppable Services'!$F$4=$D82,1,0)*IF('Shoppable Services'!$E$4=$C82,1,0)*IF('Shoppable Services'!$D$4=$B82,1,0)*IF('Shoppable Services'!$C$4=$A82,1,0)*IF('Shoppable Services'!$B$4=Z$52,Z31,0)</f>
        <v>0</v>
      </c>
      <c r="AA82" s="4">
        <f>IF('Shoppable Services'!$F$4=$D82,1,0)*IF('Shoppable Services'!$E$4=$C82,1,0)*IF('Shoppable Services'!$D$4=$B82,1,0)*IF('Shoppable Services'!$C$4=$A82,1,0)*IF('Shoppable Services'!$B$4=AA$52,AA31,0)</f>
        <v>0</v>
      </c>
      <c r="AB82" s="4">
        <f>IF('Shoppable Services'!$F$4=$D82,1,0)*IF('Shoppable Services'!$E$4=$C82,1,0)*IF('Shoppable Services'!$D$4=$B82,1,0)*IF('Shoppable Services'!$C$4=$A82,1,0)*IF('Shoppable Services'!$B$4=AB$52,AB31,0)</f>
        <v>0</v>
      </c>
      <c r="AC82" s="4">
        <f>IF('Shoppable Services'!$F$4=$D82,1,0)*IF('Shoppable Services'!$E$4=$C82,1,0)*IF('Shoppable Services'!$D$4=$B82,1,0)*IF('Shoppable Services'!$C$4=$A82,1,0)*IF('Shoppable Services'!$B$4=AC$52,AC31,0)</f>
        <v>0</v>
      </c>
      <c r="AD82" s="4">
        <f>IF('Shoppable Services'!$F$4=$D82,1,0)*IF('Shoppable Services'!$E$4=$C82,1,0)*IF('Shoppable Services'!$D$4=$B82,1,0)*IF('Shoppable Services'!$C$4=$A82,1,0)*IF('Shoppable Services'!$B$4=AD$52,AD31,0)</f>
        <v>0</v>
      </c>
      <c r="AE82" s="4">
        <f>IF('Shoppable Services'!$F$4=$D82,1,0)*IF('Shoppable Services'!$E$4=$C82,1,0)*IF('Shoppable Services'!$D$4=$B82,1,0)*IF('Shoppable Services'!$C$4=$A82,1,0)*IF('Shoppable Services'!$B$4=AE$52,AE31,0)</f>
        <v>0</v>
      </c>
    </row>
    <row r="83" spans="1:31">
      <c r="A83" t="s">
        <v>23</v>
      </c>
      <c r="B83" t="s">
        <v>57</v>
      </c>
      <c r="C83" t="s">
        <v>29</v>
      </c>
      <c r="D83" t="s">
        <v>8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  <c r="U83" s="4">
        <f>IF('Shoppable Services'!$F$4=$D83,1,0)*IF('Shoppable Services'!$E$4=$C83,1,0)*IF('Shoppable Services'!$D$4=$B83,1,0)*IF('Shoppable Services'!$C$4=$A83,1,0)*IF('Shoppable Services'!$B$4=U$52,U32,0)</f>
        <v>0</v>
      </c>
      <c r="V83" s="4">
        <f>IF('Shoppable Services'!$F$4=$D83,1,0)*IF('Shoppable Services'!$E$4=$C83,1,0)*IF('Shoppable Services'!$D$4=$B83,1,0)*IF('Shoppable Services'!$C$4=$A83,1,0)*IF('Shoppable Services'!$B$4=V$52,V32,0)</f>
        <v>0</v>
      </c>
      <c r="W83" s="4">
        <f>IF('Shoppable Services'!$F$4=$D83,1,0)*IF('Shoppable Services'!$E$4=$C83,1,0)*IF('Shoppable Services'!$D$4=$B83,1,0)*IF('Shoppable Services'!$C$4=$A83,1,0)*IF('Shoppable Services'!$B$4=W$52,W32,0)</f>
        <v>0</v>
      </c>
      <c r="X83" s="4">
        <f>IF('Shoppable Services'!$F$4=$D83,1,0)*IF('Shoppable Services'!$E$4=$C83,1,0)*IF('Shoppable Services'!$D$4=$B83,1,0)*IF('Shoppable Services'!$C$4=$A83,1,0)*IF('Shoppable Services'!$B$4=X$52,X32,0)</f>
        <v>0</v>
      </c>
      <c r="Y83" s="4">
        <f>IF('Shoppable Services'!$F$4=$D83,1,0)*IF('Shoppable Services'!$E$4=$C83,1,0)*IF('Shoppable Services'!$D$4=$B83,1,0)*IF('Shoppable Services'!$C$4=$A83,1,0)*IF('Shoppable Services'!$B$4=Y$52,Y32,0)</f>
        <v>0</v>
      </c>
      <c r="Z83" s="4">
        <f>IF('Shoppable Services'!$F$4=$D83,1,0)*IF('Shoppable Services'!$E$4=$C83,1,0)*IF('Shoppable Services'!$D$4=$B83,1,0)*IF('Shoppable Services'!$C$4=$A83,1,0)*IF('Shoppable Services'!$B$4=Z$52,Z32,0)</f>
        <v>0</v>
      </c>
      <c r="AA83" s="4">
        <f>IF('Shoppable Services'!$F$4=$D83,1,0)*IF('Shoppable Services'!$E$4=$C83,1,0)*IF('Shoppable Services'!$D$4=$B83,1,0)*IF('Shoppable Services'!$C$4=$A83,1,0)*IF('Shoppable Services'!$B$4=AA$52,AA32,0)</f>
        <v>0</v>
      </c>
      <c r="AB83" s="4">
        <f>IF('Shoppable Services'!$F$4=$D83,1,0)*IF('Shoppable Services'!$E$4=$C83,1,0)*IF('Shoppable Services'!$D$4=$B83,1,0)*IF('Shoppable Services'!$C$4=$A83,1,0)*IF('Shoppable Services'!$B$4=AB$52,AB32,0)</f>
        <v>0</v>
      </c>
      <c r="AC83" s="4">
        <f>IF('Shoppable Services'!$F$4=$D83,1,0)*IF('Shoppable Services'!$E$4=$C83,1,0)*IF('Shoppable Services'!$D$4=$B83,1,0)*IF('Shoppable Services'!$C$4=$A83,1,0)*IF('Shoppable Services'!$B$4=AC$52,AC32,0)</f>
        <v>0</v>
      </c>
      <c r="AD83" s="4">
        <f>IF('Shoppable Services'!$F$4=$D83,1,0)*IF('Shoppable Services'!$E$4=$C83,1,0)*IF('Shoppable Services'!$D$4=$B83,1,0)*IF('Shoppable Services'!$C$4=$A83,1,0)*IF('Shoppable Services'!$B$4=AD$52,AD32,0)</f>
        <v>0</v>
      </c>
      <c r="AE83" s="4">
        <f>IF('Shoppable Services'!$F$4=$D83,1,0)*IF('Shoppable Services'!$E$4=$C83,1,0)*IF('Shoppable Services'!$D$4=$B83,1,0)*IF('Shoppable Services'!$C$4=$A83,1,0)*IF('Shoppable Services'!$B$4=AE$52,AE32,0)</f>
        <v>0</v>
      </c>
    </row>
    <row r="84" spans="1:31">
      <c r="E84" s="4">
        <f>COUNTIF(E53:E83,"&gt;0")</f>
        <v>1</v>
      </c>
      <c r="F84" s="4">
        <f>COUNTIF(F53:F83,"&gt;0")</f>
        <v>1</v>
      </c>
      <c r="G84" s="4">
        <f>COUNTIF(G53:G83,"&gt;0")</f>
        <v>1</v>
      </c>
      <c r="H84" s="4">
        <f>COUNTIF(H53:H83,"&gt;0")</f>
        <v>1</v>
      </c>
      <c r="I84" s="4">
        <f>COUNTIF(I53:I83,"&gt;0")</f>
        <v>1</v>
      </c>
      <c r="J84" s="4">
        <f>COUNTIF(J53:BE83,"&gt;0")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937E1D-0660-4873-BD3F-D70AFAB6130B}"/>
</file>

<file path=customXml/itemProps2.xml><?xml version="1.0" encoding="utf-8"?>
<ds:datastoreItem xmlns:ds="http://schemas.openxmlformats.org/officeDocument/2006/customXml" ds:itemID="{0C17A4F9-6A25-4B0C-8D5D-E349C290FC4D}"/>
</file>

<file path=customXml/itemProps3.xml><?xml version="1.0" encoding="utf-8"?>
<ds:datastoreItem xmlns:ds="http://schemas.openxmlformats.org/officeDocument/2006/customXml" ds:itemID="{5D7AAFC2-A916-41BD-ACEA-B1ACF88F4D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2022-02-07T15:15:36Z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