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54" i="1"/>
  <c r="AP54" i="1"/>
  <c r="AQ54" i="1"/>
  <c r="AR54" i="1"/>
  <c r="AS54" i="1"/>
  <c r="AO55" i="1"/>
  <c r="AP55" i="1"/>
  <c r="AQ55" i="1"/>
  <c r="AR55" i="1"/>
  <c r="AS55" i="1"/>
  <c r="AO56" i="1"/>
  <c r="AP56" i="1"/>
  <c r="AQ56" i="1"/>
  <c r="AR56" i="1"/>
  <c r="AS56" i="1"/>
  <c r="AO57" i="1"/>
  <c r="AP57" i="1"/>
  <c r="AQ57" i="1"/>
  <c r="AR57" i="1"/>
  <c r="AS57" i="1"/>
  <c r="AO58" i="1"/>
  <c r="AP58" i="1"/>
  <c r="AQ58" i="1"/>
  <c r="AR58" i="1"/>
  <c r="AS58" i="1"/>
  <c r="AO59" i="1"/>
  <c r="AP59" i="1"/>
  <c r="AQ59" i="1"/>
  <c r="AR59" i="1"/>
  <c r="AS59" i="1"/>
  <c r="AO60" i="1"/>
  <c r="AP60" i="1"/>
  <c r="AQ60" i="1"/>
  <c r="AR60" i="1"/>
  <c r="AS60" i="1"/>
  <c r="AO61" i="1"/>
  <c r="AP61" i="1"/>
  <c r="AQ61" i="1"/>
  <c r="AR61" i="1"/>
  <c r="AS61" i="1"/>
  <c r="AO62" i="1"/>
  <c r="AP62" i="1"/>
  <c r="AQ62" i="1"/>
  <c r="AR62" i="1"/>
  <c r="AS62" i="1"/>
  <c r="AO63" i="1"/>
  <c r="AP63" i="1"/>
  <c r="AQ63" i="1"/>
  <c r="AR63" i="1"/>
  <c r="AS63" i="1"/>
  <c r="AO64" i="1"/>
  <c r="AP64" i="1"/>
  <c r="AQ64" i="1"/>
  <c r="AR64" i="1"/>
  <c r="AS64" i="1"/>
  <c r="AO65" i="1"/>
  <c r="AP65" i="1"/>
  <c r="AQ65" i="1"/>
  <c r="AR65" i="1"/>
  <c r="AS65" i="1"/>
  <c r="AO66" i="1"/>
  <c r="AP66" i="1"/>
  <c r="AQ66" i="1"/>
  <c r="AR66" i="1"/>
  <c r="AS66" i="1"/>
  <c r="AO67" i="1"/>
  <c r="AP67" i="1"/>
  <c r="AQ67" i="1"/>
  <c r="AR67" i="1"/>
  <c r="AS67" i="1"/>
  <c r="AO68" i="1"/>
  <c r="AP68" i="1"/>
  <c r="AQ68" i="1"/>
  <c r="AR68" i="1"/>
  <c r="AS68" i="1"/>
  <c r="AO69" i="1"/>
  <c r="AP69" i="1"/>
  <c r="AQ69" i="1"/>
  <c r="AR69" i="1"/>
  <c r="AS69" i="1"/>
  <c r="AO70" i="1"/>
  <c r="AP70" i="1"/>
  <c r="AQ70" i="1"/>
  <c r="AR70" i="1"/>
  <c r="AS70" i="1"/>
  <c r="AO71" i="1"/>
  <c r="AP71" i="1"/>
  <c r="AQ71" i="1"/>
  <c r="AR71" i="1"/>
  <c r="AS71" i="1"/>
  <c r="AO72" i="1"/>
  <c r="AP72" i="1"/>
  <c r="AQ72" i="1"/>
  <c r="AR72" i="1"/>
  <c r="AS72" i="1"/>
  <c r="AO73" i="1"/>
  <c r="AP73" i="1"/>
  <c r="AQ73" i="1"/>
  <c r="AR73" i="1"/>
  <c r="AS73" i="1"/>
  <c r="AO74" i="1"/>
  <c r="AP74" i="1"/>
  <c r="AQ74" i="1"/>
  <c r="AR74" i="1"/>
  <c r="AS74" i="1"/>
  <c r="AO75" i="1"/>
  <c r="AP75" i="1"/>
  <c r="AQ75" i="1"/>
  <c r="AR75" i="1"/>
  <c r="AS75" i="1"/>
  <c r="AO76" i="1"/>
  <c r="AP76" i="1"/>
  <c r="AQ76" i="1"/>
  <c r="AR76" i="1"/>
  <c r="AS76" i="1"/>
  <c r="AO77" i="1"/>
  <c r="AP77" i="1"/>
  <c r="AQ77" i="1"/>
  <c r="AR77" i="1"/>
  <c r="AS77" i="1"/>
  <c r="AO78" i="1"/>
  <c r="AP78" i="1"/>
  <c r="AQ78" i="1"/>
  <c r="AR78" i="1"/>
  <c r="AS78" i="1"/>
  <c r="AO79" i="1"/>
  <c r="AP79" i="1"/>
  <c r="AQ79" i="1"/>
  <c r="AR79" i="1"/>
  <c r="AS79" i="1"/>
  <c r="AO80" i="1"/>
  <c r="AP80" i="1"/>
  <c r="AQ80" i="1"/>
  <c r="AR80" i="1"/>
  <c r="AS80" i="1"/>
  <c r="AO81" i="1"/>
  <c r="AP81" i="1"/>
  <c r="AQ81" i="1"/>
  <c r="AR81" i="1"/>
  <c r="AS81" i="1"/>
  <c r="AO82" i="1"/>
  <c r="AP82" i="1"/>
  <c r="AQ82" i="1"/>
  <c r="AR82" i="1"/>
  <c r="AS82" i="1"/>
  <c r="AO83" i="1"/>
  <c r="AP83" i="1"/>
  <c r="AQ83" i="1"/>
  <c r="AR83" i="1"/>
  <c r="AS83" i="1"/>
  <c r="AO84" i="1"/>
  <c r="AP84" i="1"/>
  <c r="AQ84" i="1"/>
  <c r="AR84" i="1"/>
  <c r="AS84" i="1"/>
  <c r="AO85" i="1"/>
  <c r="AP85" i="1"/>
  <c r="AQ85" i="1"/>
  <c r="AR85" i="1"/>
  <c r="AS85" i="1"/>
  <c r="AO53" i="1"/>
  <c r="AP53" i="1"/>
  <c r="AQ53" i="1"/>
  <c r="AR53" i="1"/>
  <c r="AS53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86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86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86" i="1" s="1"/>
  <c r="I4" i="6" s="1"/>
  <c r="G53" i="1"/>
  <c r="G86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86" i="1" s="1"/>
  <c r="L4" i="6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86" i="1" l="1"/>
  <c r="H4" i="6" s="1"/>
</calcChain>
</file>

<file path=xl/sharedStrings.xml><?xml version="1.0" encoding="utf-8"?>
<sst xmlns="http://schemas.openxmlformats.org/spreadsheetml/2006/main" count="426" uniqueCount="67">
  <si>
    <t>Level of Care</t>
  </si>
  <si>
    <t>Specialty</t>
  </si>
  <si>
    <t>Age</t>
  </si>
  <si>
    <t>Rate Type</t>
  </si>
  <si>
    <t>Low Rate</t>
  </si>
  <si>
    <t>High Rate</t>
  </si>
  <si>
    <t>COMPSYCH Rate</t>
  </si>
  <si>
    <t>Inpatient</t>
  </si>
  <si>
    <t>Per Diem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</si>
  <si>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</si>
  <si>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</si>
  <si>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</si>
  <si>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</si>
  <si>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</si>
  <si>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</si>
  <si>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</si>
  <si>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</si>
  <si>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</si>
  <si>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</si>
  <si>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</si>
  <si>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</si>
  <si>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</si>
  <si>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</si>
  <si>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</si>
  <si>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</si>
  <si>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</si>
  <si>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</si>
  <si>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</si>
  <si>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HUMANA Rate</t>
  </si>
  <si>
    <t>TRICARE WEST HN Rate</t>
  </si>
  <si>
    <t>Inpatient - ALL</t>
  </si>
  <si>
    <t>Adult</t>
  </si>
  <si>
    <t>Case Rate/DRG</t>
  </si>
  <si>
    <t>AETNA MCR ADVANTAGE Rate</t>
  </si>
  <si>
    <t>AMERICHOICE MCAID MG Rate</t>
  </si>
  <si>
    <t>AMERICHOICE/MCR MGD Rate</t>
  </si>
  <si>
    <t>AMERIGROUP MEDICAID Rate</t>
  </si>
  <si>
    <t>AMERIVANTAGE/AMERIGR Rate</t>
  </si>
  <si>
    <t>AMERIVANTAGE/AMRGRP Rate</t>
  </si>
  <si>
    <t>ATCIC INTEGRAL CARE Rate</t>
  </si>
  <si>
    <t>BCBS MCR ADVNTAGE Rate</t>
  </si>
  <si>
    <t>BCBS TX Rate</t>
  </si>
  <si>
    <t>BEACON HLTH STATEGIE Rate</t>
  </si>
  <si>
    <t>BEACON OPTIONS Rate</t>
  </si>
  <si>
    <t>BEECH STREET Rate</t>
  </si>
  <si>
    <t>CARE IMPRVMNT PLS\UB Rate</t>
  </si>
  <si>
    <t>CIGNA Rate</t>
  </si>
  <si>
    <t>COMMUNITY CRE UBH/ST Rate</t>
  </si>
  <si>
    <t>HEALTH SMART Rate</t>
  </si>
  <si>
    <t>HUMANA MCR ADV Rate</t>
  </si>
  <si>
    <t>INTEGRATED BEHAVIORA Rate</t>
  </si>
  <si>
    <t>LIFESYNC Rate</t>
  </si>
  <si>
    <t>MAGELLAN COMMERCIAL Rate</t>
  </si>
  <si>
    <t>MAGELLAN MCD MNGD Rate</t>
  </si>
  <si>
    <t>OPTUM HEALTH Rate</t>
  </si>
  <si>
    <t>OSCAR/OPTUM Rate</t>
  </si>
  <si>
    <t>PHCS MULTIPLAN Rate</t>
  </si>
  <si>
    <t>SCOTT AND WHITE Rate</t>
  </si>
  <si>
    <t>SUPERIOR/CENPATICO M Rate</t>
  </si>
  <si>
    <t>TRICARE 4 LIFE Rate</t>
  </si>
  <si>
    <t>TX TRUE CHOICE Rate</t>
  </si>
  <si>
    <t>UBH Rate</t>
  </si>
  <si>
    <t>VETERANS ADMINISTRAT Rate</t>
  </si>
  <si>
    <t>WELLCARE Rate</t>
  </si>
  <si>
    <t>% of Medicare PPS</t>
  </si>
  <si>
    <t>Geriatric</t>
  </si>
  <si>
    <t>Intensive Outpatient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</si>
</sst>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E4" sqref="E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5" t="s">
        <v>27</v>
      </c>
    </row>
    <row r="2" spans="1:12">
      <c r="B2" s="21" t="s">
        <v>13</v>
      </c>
      <c r="C2" s="21"/>
      <c r="D2" s="21"/>
      <c r="E2" s="21"/>
      <c r="F2" s="21"/>
    </row>
    <row r="3" spans="1:12">
      <c r="B3" s="9" t="s">
        <v>11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10</v>
      </c>
      <c r="H3" s="9" t="s">
        <v>12</v>
      </c>
      <c r="I3" s="9" t="s">
        <v>4</v>
      </c>
      <c r="J3" s="9" t="s">
        <v>5</v>
      </c>
      <c r="K3" s="9" t="s">
        <v>9</v>
      </c>
      <c r="L3" s="9" t="s">
        <v>16</v>
      </c>
    </row>
    <row r="4" spans="1:12">
      <c r="B4" s="10" t="s">
        <v>49</v>
      </c>
      <c r="C4" s="10" t="s">
        <v>7</v>
      </c>
      <c r="D4" s="10" t="s">
        <v>22</v>
      </c>
      <c r="E4" s="10" t="s">
        <v>31</v>
      </c>
      <c r="F4" s="10" t="s">
        <v>8</v>
      </c>
      <c r="G4" s="11">
        <f>IF(Data!$G$86&gt;1,"Error",MAX(Data!G53:G85))</f>
        <v>124</v>
      </c>
      <c r="H4" s="12">
        <f>IF(Data!$J$86&gt;1,"Error",IF(Data!$J$86=0,"N/A",MAX(Data!J53:BD85)))</f>
        <v>901</v>
      </c>
      <c r="I4" s="12">
        <f>IF(Data!$H$86&gt;1,"Error",SUM(Data!H53:H85))</f>
        <v>221.65</v>
      </c>
      <c r="J4" s="12">
        <f>IF(Data!$I$86&gt;1,"Error",SUM(Data!I53:I85))</f>
        <v>1148</v>
      </c>
      <c r="K4" s="12">
        <f>IF(Data!$E$86&gt;1,"Error",SUM(Data!E53:E85))</f>
        <v>1650</v>
      </c>
      <c r="L4" s="12">
        <f>IF(Data!$F$86&gt;1,"Error",SUM(Data!F53:F85))</f>
        <v>1650</v>
      </c>
    </row>
    <row r="7" spans="1:12" hidden="1" outlineLevel="1">
      <c r="B7" s="14" t="s">
        <v>11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4" t="s">
        <v>20</v>
      </c>
      <c r="C8" t="s">
        <v>7</v>
      </c>
      <c r="D8" t="s">
        <v>30</v>
      </c>
      <c r="E8" t="s">
        <v>31</v>
      </c>
      <c r="F8" t="s">
        <v>64</v>
      </c>
    </row>
    <row r="9" spans="1:12" hidden="1" outlineLevel="1">
      <c r="B9" s="14" t="s">
        <v>33</v>
      </c>
      <c r="C9" t="s">
        <v>23</v>
      </c>
      <c r="D9" t="s">
        <v>22</v>
      </c>
      <c r="E9" t="s">
        <v>65</v>
      </c>
      <c r="F9" t="s">
        <v>32</v>
      </c>
    </row>
    <row r="10" spans="1:12" ht="30" hidden="1" outlineLevel="1">
      <c r="B10" s="14" t="s">
        <v>34</v>
      </c>
      <c r="C10" s="13"/>
      <c r="D10" t="s">
        <v>66</v>
      </c>
      <c r="E10"/>
      <c r="F10" t="s">
        <v>8</v>
      </c>
    </row>
    <row r="11" spans="1:12" hidden="1" outlineLevel="1">
      <c r="B11" s="14" t="s">
        <v>35</v>
      </c>
      <c r="C11"/>
      <c r="D11" t="s">
        <v>24</v>
      </c>
      <c r="E11"/>
      <c r="F11"/>
    </row>
    <row r="12" spans="1:12" hidden="1" outlineLevel="1">
      <c r="B12" s="14" t="s">
        <v>36</v>
      </c>
      <c r="C12"/>
      <c r="D12" t="s">
        <v>25</v>
      </c>
      <c r="E12"/>
      <c r="F12"/>
    </row>
    <row r="13" spans="1:12" ht="30" hidden="1" outlineLevel="1">
      <c r="B13" s="14" t="s">
        <v>37</v>
      </c>
      <c r="C13"/>
      <c r="D13" t="s">
        <v>26</v>
      </c>
      <c r="E13"/>
      <c r="F13"/>
    </row>
    <row r="14" spans="1:12" ht="30" hidden="1" outlineLevel="1">
      <c r="B14" s="14" t="s">
        <v>38</v>
      </c>
      <c r="C14"/>
      <c r="D14"/>
      <c r="E14"/>
      <c r="F14"/>
    </row>
    <row r="15" spans="1:12" hidden="1" outlineLevel="1">
      <c r="B15" s="14" t="s">
        <v>39</v>
      </c>
      <c r="C15"/>
      <c r="D15"/>
      <c r="E15"/>
      <c r="F15"/>
    </row>
    <row r="16" spans="1:12" hidden="1" outlineLevel="1">
      <c r="B16" s="14" t="s">
        <v>40</v>
      </c>
      <c r="C16"/>
      <c r="D16"/>
      <c r="E16"/>
      <c r="F16"/>
    </row>
    <row r="17" spans="2:6" hidden="1" outlineLevel="1">
      <c r="B17" s="14" t="s">
        <v>41</v>
      </c>
      <c r="C17"/>
      <c r="D17"/>
      <c r="E17"/>
      <c r="F17"/>
    </row>
    <row r="18" spans="2:6" hidden="1" outlineLevel="1">
      <c r="B18" s="14" t="s">
        <v>42</v>
      </c>
      <c r="C18"/>
      <c r="D18"/>
      <c r="E18"/>
      <c r="F18"/>
    </row>
    <row r="19" spans="2:6" hidden="1" outlineLevel="1">
      <c r="B19" s="14" t="s">
        <v>43</v>
      </c>
      <c r="C19"/>
      <c r="D19"/>
      <c r="E19"/>
      <c r="F19"/>
    </row>
    <row r="20" spans="2:6" hidden="1" outlineLevel="1">
      <c r="B20" s="14" t="s">
        <v>44</v>
      </c>
      <c r="C20"/>
      <c r="D20"/>
      <c r="E20"/>
      <c r="F20"/>
    </row>
    <row r="21" spans="2:6" hidden="1" outlineLevel="1">
      <c r="B21" s="14" t="s">
        <v>45</v>
      </c>
      <c r="C21"/>
      <c r="D21"/>
      <c r="E21"/>
      <c r="F21"/>
    </row>
    <row r="22" spans="2:6" hidden="1" outlineLevel="1">
      <c r="B22" s="14" t="s">
        <v>46</v>
      </c>
      <c r="C22"/>
      <c r="D22"/>
      <c r="E22"/>
      <c r="F22"/>
    </row>
    <row r="23" spans="2:6" hidden="1" outlineLevel="1">
      <c r="B23" s="14" t="s">
        <v>47</v>
      </c>
      <c r="C23"/>
      <c r="D23"/>
      <c r="E23"/>
      <c r="F23"/>
    </row>
    <row r="24" spans="2:6" hidden="1" outlineLevel="1">
      <c r="B24" s="14" t="s">
        <v>6</v>
      </c>
      <c r="C24"/>
      <c r="D24"/>
      <c r="E24"/>
      <c r="F24"/>
    </row>
    <row r="25" spans="2:6" hidden="1" outlineLevel="1">
      <c r="B25" s="14" t="s">
        <v>48</v>
      </c>
      <c r="C25"/>
      <c r="D25"/>
      <c r="E25"/>
      <c r="F25"/>
    </row>
    <row r="26" spans="2:6" hidden="1" outlineLevel="1">
      <c r="B26" s="14" t="s">
        <v>28</v>
      </c>
      <c r="C26"/>
      <c r="D26"/>
      <c r="E26"/>
      <c r="F26"/>
    </row>
    <row r="27" spans="2:6" hidden="1" outlineLevel="1">
      <c r="B27" s="14" t="s">
        <v>49</v>
      </c>
      <c r="C27"/>
      <c r="D27"/>
      <c r="E27"/>
      <c r="F27"/>
    </row>
    <row r="28" spans="2:6" hidden="1" outlineLevel="1">
      <c r="B28" s="14" t="s">
        <v>50</v>
      </c>
      <c r="C28"/>
      <c r="D28"/>
      <c r="E28"/>
      <c r="F28"/>
    </row>
    <row r="29" spans="2:6" hidden="1" outlineLevel="1">
      <c r="B29" s="14" t="s">
        <v>51</v>
      </c>
      <c r="C29"/>
      <c r="D29"/>
      <c r="E29"/>
      <c r="F29"/>
    </row>
    <row r="30" spans="2:6" ht="30" hidden="1" outlineLevel="1">
      <c r="B30" s="14" t="s">
        <v>52</v>
      </c>
      <c r="C30"/>
      <c r="D30"/>
      <c r="E30"/>
      <c r="F30"/>
    </row>
    <row r="31" spans="2:6" hidden="1" outlineLevel="1">
      <c r="B31" s="14" t="s">
        <v>53</v>
      </c>
      <c r="C31"/>
      <c r="D31"/>
      <c r="E31"/>
      <c r="F31"/>
    </row>
    <row r="32" spans="2:6" hidden="1" outlineLevel="1">
      <c r="B32" s="14" t="s">
        <v>54</v>
      </c>
      <c r="C32"/>
      <c r="D32"/>
      <c r="E32"/>
      <c r="F32"/>
    </row>
    <row r="33" spans="2:6" hidden="1" outlineLevel="1">
      <c r="B33" s="14" t="s">
        <v>55</v>
      </c>
      <c r="C33"/>
      <c r="D33"/>
      <c r="E33"/>
      <c r="F33"/>
    </row>
    <row r="34" spans="2:6" hidden="1" outlineLevel="1">
      <c r="B34" s="14" t="s">
        <v>56</v>
      </c>
      <c r="C34"/>
      <c r="D34"/>
      <c r="E34"/>
      <c r="F34"/>
    </row>
    <row r="35" spans="2:6" hidden="1" outlineLevel="1">
      <c r="B35" s="14" t="s">
        <v>57</v>
      </c>
      <c r="C35"/>
      <c r="D35"/>
      <c r="E35"/>
      <c r="F35"/>
    </row>
    <row r="36" spans="2:6" hidden="1" outlineLevel="1">
      <c r="B36" s="14" t="s">
        <v>58</v>
      </c>
      <c r="C36"/>
      <c r="D36"/>
      <c r="E36"/>
      <c r="F36"/>
    </row>
    <row r="37" spans="2:6" hidden="1" outlineLevel="1">
      <c r="B37" s="14" t="s">
        <v>21</v>
      </c>
      <c r="C37"/>
      <c r="D37"/>
      <c r="E37"/>
      <c r="F37"/>
    </row>
    <row r="38" spans="2:6" hidden="1" outlineLevel="1">
      <c r="B38" s="14" t="s">
        <v>29</v>
      </c>
      <c r="C38"/>
      <c r="D38"/>
      <c r="E38"/>
      <c r="F38"/>
    </row>
    <row r="39" spans="2:6" hidden="1" outlineLevel="1">
      <c r="B39" s="14" t="s">
        <v>59</v>
      </c>
      <c r="C39"/>
      <c r="D39"/>
      <c r="E39"/>
      <c r="F39"/>
    </row>
    <row r="40" spans="2:6" hidden="1" outlineLevel="1">
      <c r="B40" s="14" t="s">
        <v>60</v>
      </c>
      <c r="C40"/>
      <c r="D40"/>
      <c r="E40"/>
      <c r="F40"/>
    </row>
    <row r="41" spans="2:6" hidden="1" outlineLevel="1">
      <c r="B41" s="14" t="s">
        <v>61</v>
      </c>
      <c r="C41"/>
      <c r="D41"/>
      <c r="E41"/>
      <c r="F41"/>
    </row>
    <row r="42" spans="2:6" hidden="1" outlineLevel="1">
      <c r="B42" s="14" t="s">
        <v>62</v>
      </c>
      <c r="C42"/>
      <c r="D42"/>
      <c r="E42"/>
      <c r="F42"/>
    </row>
    <row r="43" spans="2:6" hidden="1" outlineLevel="1">
      <c r="B43" s="14" t="s">
        <v>63</v>
      </c>
      <c r="C43"/>
      <c r="D43"/>
      <c r="E43"/>
      <c r="F43"/>
    </row>
    <row r="44" spans="2:6" hidden="1" outlineLevel="1">
      <c r="B44" s="14"/>
      <c r="C44"/>
      <c r="D44"/>
      <c r="E44"/>
      <c r="F44"/>
    </row>
    <row r="45" spans="2:6" hidden="1" outlineLevel="1">
      <c r="B45" s="14"/>
      <c r="C45"/>
      <c r="D45"/>
      <c r="E45"/>
      <c r="F45"/>
    </row>
    <row r="46" spans="2:6" hidden="1" outlineLevel="1">
      <c r="B46" s="14"/>
      <c r="C46"/>
      <c r="D46"/>
      <c r="E46"/>
      <c r="F46"/>
    </row>
    <row r="47" spans="2:6" hidden="1" outlineLevel="1">
      <c r="B47" s="14"/>
      <c r="C47"/>
      <c r="D47"/>
      <c r="E47"/>
      <c r="F47"/>
    </row>
    <row r="48" spans="2:6" hidden="1" outlineLevel="1">
      <c r="B48" s="14"/>
      <c r="C48"/>
      <c r="D48"/>
      <c r="E48"/>
      <c r="F48"/>
    </row>
    <row r="49" spans="2:6" hidden="1" outlineLevel="1">
      <c r="B49" s="14"/>
      <c r="C49"/>
      <c r="D49"/>
      <c r="E49"/>
      <c r="F49"/>
    </row>
    <row r="50" spans="2:6" hidden="1" outlineLevel="1">
      <c r="B50" s="14"/>
      <c r="C50"/>
      <c r="D50"/>
      <c r="E50"/>
      <c r="F50"/>
    </row>
    <row r="51" spans="2:6" hidden="1" outlineLevel="1">
      <c r="B51" s="14"/>
      <c r="C51"/>
      <c r="D51"/>
      <c r="E51"/>
      <c r="F51"/>
    </row>
    <row r="52" spans="2:6" hidden="1" outlineLevel="1">
      <c r="B52" s="14"/>
      <c r="C52"/>
      <c r="D52"/>
      <c r="E52"/>
      <c r="F52"/>
    </row>
    <row r="53" spans="2:6" hidden="1" outlineLevel="1">
      <c r="B53" s="14"/>
      <c r="C53"/>
      <c r="D53"/>
      <c r="E53"/>
      <c r="F53"/>
    </row>
    <row r="54" spans="2:6" hidden="1" outlineLevel="1">
      <c r="B54" s="14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$D$8:$D$13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$B$8:$B$43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6"/>
  <sheetViews>
    <sheetView topLeftCell="A53" workbookViewId="0">
      <selection activeCell="J52" sqref="J52:AS5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6" t="s">
        <v>14</v>
      </c>
      <c r="B1" s="16" t="s">
        <v>1</v>
      </c>
      <c r="C1" s="16" t="s">
        <v>2</v>
      </c>
      <c r="D1" s="16" t="s">
        <v>3</v>
      </c>
      <c r="E1" s="17" t="s">
        <v>15</v>
      </c>
      <c r="F1" s="17" t="s">
        <v>16</v>
      </c>
      <c r="G1" s="17" t="s">
        <v>17</v>
      </c>
      <c r="H1" s="17" t="s">
        <v>18</v>
      </c>
      <c r="I1" s="17" t="s">
        <v>19</v>
      </c>
      <c r="J1" s="17" t="s">
        <v>20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6</v>
      </c>
      <c r="AA1" s="17" t="s">
        <v>48</v>
      </c>
      <c r="AB1" s="17" t="s">
        <v>28</v>
      </c>
      <c r="AC1" s="17" t="s">
        <v>49</v>
      </c>
      <c r="AD1" s="17" t="s">
        <v>50</v>
      </c>
      <c r="AE1" s="17" t="s">
        <v>51</v>
      </c>
      <c r="AF1" s="17" t="s">
        <v>52</v>
      </c>
      <c r="AG1" s="17" t="s">
        <v>53</v>
      </c>
      <c r="AH1" s="17" t="s">
        <v>54</v>
      </c>
      <c r="AI1" s="17" t="s">
        <v>55</v>
      </c>
      <c r="AJ1" s="17" t="s">
        <v>56</v>
      </c>
      <c r="AK1" s="17" t="s">
        <v>57</v>
      </c>
      <c r="AL1" s="17" t="s">
        <v>58</v>
      </c>
      <c r="AM1" s="17" t="s">
        <v>21</v>
      </c>
      <c r="AN1" s="17" t="s">
        <v>29</v>
      </c>
      <c r="AO1" s="17" t="s">
        <v>59</v>
      </c>
      <c r="AP1" s="17" t="s">
        <v>60</v>
      </c>
      <c r="AQ1" s="17" t="s">
        <v>61</v>
      </c>
      <c r="AR1" s="17" t="s">
        <v>62</v>
      </c>
      <c r="AS1" s="17" t="s">
        <v>63</v>
      </c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30</v>
      </c>
      <c r="C2" t="s">
        <v>31</v>
      </c>
      <c r="D2" t="s">
        <v>64</v>
      </c>
      <c r="E2" s="3">
        <v>1650</v>
      </c>
      <c r="F2" s="3">
        <v>1650</v>
      </c>
      <c r="G2" s="18">
        <v>100</v>
      </c>
      <c r="H2" s="19">
        <v>102</v>
      </c>
      <c r="I2" s="19">
        <v>105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105</v>
      </c>
      <c r="P2" s="20">
        <v>105</v>
      </c>
      <c r="Q2" s="20">
        <v>0</v>
      </c>
      <c r="R2" s="20">
        <v>102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0</v>
      </c>
      <c r="AQ2" s="20">
        <v>0</v>
      </c>
      <c r="AR2" s="20">
        <v>0</v>
      </c>
      <c r="AS2" s="20">
        <v>0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30</v>
      </c>
      <c r="C3" t="s">
        <v>31</v>
      </c>
      <c r="D3" t="s">
        <v>64</v>
      </c>
      <c r="E3" s="3">
        <v>1650</v>
      </c>
      <c r="F3" s="3">
        <v>1650</v>
      </c>
      <c r="G3" s="18">
        <v>124</v>
      </c>
      <c r="H3" s="19">
        <v>102</v>
      </c>
      <c r="I3" s="19">
        <v>105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105</v>
      </c>
      <c r="P3" s="20">
        <v>105</v>
      </c>
      <c r="Q3" s="20">
        <v>0</v>
      </c>
      <c r="R3" s="20">
        <v>102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20">
        <v>0</v>
      </c>
      <c r="AR3" s="20">
        <v>0</v>
      </c>
      <c r="AS3" s="20">
        <v>0</v>
      </c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30</v>
      </c>
      <c r="C4" t="s">
        <v>31</v>
      </c>
      <c r="D4" t="s">
        <v>32</v>
      </c>
      <c r="E4" s="3">
        <v>1650</v>
      </c>
      <c r="F4" s="3">
        <v>1650</v>
      </c>
      <c r="G4" s="18">
        <v>100</v>
      </c>
      <c r="H4" s="19">
        <v>5000</v>
      </c>
      <c r="I4" s="19">
        <v>5000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5000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</v>
      </c>
      <c r="AR4" s="20">
        <v>0</v>
      </c>
      <c r="AS4" s="20">
        <v>0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30</v>
      </c>
      <c r="C5" t="s">
        <v>31</v>
      </c>
      <c r="D5" t="s">
        <v>32</v>
      </c>
      <c r="E5" s="3">
        <v>1650</v>
      </c>
      <c r="F5" s="3">
        <v>1650</v>
      </c>
      <c r="G5" s="18">
        <v>124</v>
      </c>
      <c r="H5" s="19">
        <v>5000</v>
      </c>
      <c r="I5" s="19">
        <v>5000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5000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30</v>
      </c>
      <c r="C6" t="s">
        <v>31</v>
      </c>
      <c r="D6" t="s">
        <v>8</v>
      </c>
      <c r="E6" s="3">
        <v>1650</v>
      </c>
      <c r="F6" s="3">
        <v>1650</v>
      </c>
      <c r="G6" s="18">
        <v>100</v>
      </c>
      <c r="H6" s="19">
        <v>600</v>
      </c>
      <c r="I6" s="19">
        <v>1148</v>
      </c>
      <c r="J6" s="20">
        <v>816</v>
      </c>
      <c r="K6" s="20">
        <v>816</v>
      </c>
      <c r="L6" s="20">
        <v>710</v>
      </c>
      <c r="M6" s="20">
        <v>739</v>
      </c>
      <c r="N6" s="20">
        <v>662.4</v>
      </c>
      <c r="O6" s="20">
        <v>0</v>
      </c>
      <c r="P6" s="20">
        <v>0</v>
      </c>
      <c r="Q6" s="20">
        <v>0</v>
      </c>
      <c r="R6" s="20">
        <v>0</v>
      </c>
      <c r="S6" s="20">
        <v>853</v>
      </c>
      <c r="T6" s="20">
        <v>788</v>
      </c>
      <c r="U6" s="20">
        <v>788</v>
      </c>
      <c r="V6" s="20">
        <v>650</v>
      </c>
      <c r="W6" s="20">
        <v>754</v>
      </c>
      <c r="X6" s="20">
        <v>840</v>
      </c>
      <c r="Y6" s="20">
        <v>710</v>
      </c>
      <c r="Z6" s="20">
        <v>810</v>
      </c>
      <c r="AA6" s="20">
        <v>670</v>
      </c>
      <c r="AB6" s="20">
        <v>901</v>
      </c>
      <c r="AC6" s="20">
        <v>901</v>
      </c>
      <c r="AD6" s="20">
        <v>675</v>
      </c>
      <c r="AE6" s="20">
        <v>901</v>
      </c>
      <c r="AF6" s="20">
        <v>725</v>
      </c>
      <c r="AG6" s="20">
        <v>687</v>
      </c>
      <c r="AH6" s="20">
        <v>852</v>
      </c>
      <c r="AI6" s="20">
        <v>852</v>
      </c>
      <c r="AJ6" s="20">
        <v>770</v>
      </c>
      <c r="AK6" s="20">
        <v>745</v>
      </c>
      <c r="AL6" s="20">
        <v>600</v>
      </c>
      <c r="AM6" s="20">
        <v>1033.2</v>
      </c>
      <c r="AN6" s="20">
        <v>1148</v>
      </c>
      <c r="AO6" s="20">
        <v>982.8</v>
      </c>
      <c r="AP6" s="20">
        <v>850</v>
      </c>
      <c r="AQ6" s="20">
        <v>852</v>
      </c>
      <c r="AR6" s="20">
        <v>720</v>
      </c>
      <c r="AS6" s="20">
        <v>815</v>
      </c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30</v>
      </c>
      <c r="C7" t="s">
        <v>31</v>
      </c>
      <c r="D7" t="s">
        <v>8</v>
      </c>
      <c r="E7" s="3">
        <v>1650</v>
      </c>
      <c r="F7" s="3">
        <v>1650</v>
      </c>
      <c r="G7" s="18">
        <v>124</v>
      </c>
      <c r="H7" s="19">
        <v>600</v>
      </c>
      <c r="I7" s="19">
        <v>1148</v>
      </c>
      <c r="J7" s="20">
        <v>816</v>
      </c>
      <c r="K7" s="20">
        <v>816</v>
      </c>
      <c r="L7" s="20">
        <v>710</v>
      </c>
      <c r="M7" s="20">
        <v>739</v>
      </c>
      <c r="N7" s="20">
        <v>662.4</v>
      </c>
      <c r="O7" s="20">
        <v>0</v>
      </c>
      <c r="P7" s="20">
        <v>0</v>
      </c>
      <c r="Q7" s="20">
        <v>0</v>
      </c>
      <c r="R7" s="20">
        <v>0</v>
      </c>
      <c r="S7" s="20">
        <v>853</v>
      </c>
      <c r="T7" s="20">
        <v>788</v>
      </c>
      <c r="U7" s="20">
        <v>788</v>
      </c>
      <c r="V7" s="20">
        <v>650</v>
      </c>
      <c r="W7" s="20">
        <v>754</v>
      </c>
      <c r="X7" s="20">
        <v>840</v>
      </c>
      <c r="Y7" s="20">
        <v>710</v>
      </c>
      <c r="Z7" s="20">
        <v>810</v>
      </c>
      <c r="AA7" s="20">
        <v>670</v>
      </c>
      <c r="AB7" s="20">
        <v>901</v>
      </c>
      <c r="AC7" s="20">
        <v>901</v>
      </c>
      <c r="AD7" s="20">
        <v>675</v>
      </c>
      <c r="AE7" s="20">
        <v>901</v>
      </c>
      <c r="AF7" s="20">
        <v>725</v>
      </c>
      <c r="AG7" s="20">
        <v>687</v>
      </c>
      <c r="AH7" s="20">
        <v>852</v>
      </c>
      <c r="AI7" s="20">
        <v>852</v>
      </c>
      <c r="AJ7" s="20">
        <v>770</v>
      </c>
      <c r="AK7" s="20">
        <v>745</v>
      </c>
      <c r="AL7" s="20">
        <v>600</v>
      </c>
      <c r="AM7" s="20">
        <v>1033.2</v>
      </c>
      <c r="AN7" s="20">
        <v>1148</v>
      </c>
      <c r="AO7" s="20">
        <v>982.8</v>
      </c>
      <c r="AP7" s="20">
        <v>850</v>
      </c>
      <c r="AQ7" s="20">
        <v>852</v>
      </c>
      <c r="AR7" s="20">
        <v>720</v>
      </c>
      <c r="AS7" s="20">
        <v>815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30</v>
      </c>
      <c r="C8" t="s">
        <v>65</v>
      </c>
      <c r="D8" t="s">
        <v>64</v>
      </c>
      <c r="E8" s="3">
        <v>1650</v>
      </c>
      <c r="F8" s="3">
        <v>1650</v>
      </c>
      <c r="G8" s="18">
        <v>124</v>
      </c>
      <c r="H8" s="19">
        <v>102</v>
      </c>
      <c r="I8" s="19">
        <v>105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105</v>
      </c>
      <c r="P8" s="20">
        <v>105</v>
      </c>
      <c r="Q8" s="20">
        <v>0</v>
      </c>
      <c r="R8" s="20">
        <v>102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7</v>
      </c>
      <c r="B9" t="s">
        <v>30</v>
      </c>
      <c r="C9" t="s">
        <v>65</v>
      </c>
      <c r="D9" t="s">
        <v>32</v>
      </c>
      <c r="E9" s="3">
        <v>1650</v>
      </c>
      <c r="F9" s="3">
        <v>1650</v>
      </c>
      <c r="G9" s="18">
        <v>124</v>
      </c>
      <c r="H9" s="19">
        <v>5000</v>
      </c>
      <c r="I9" s="19">
        <v>5000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5000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7</v>
      </c>
      <c r="B10" t="s">
        <v>30</v>
      </c>
      <c r="C10" t="s">
        <v>65</v>
      </c>
      <c r="D10" t="s">
        <v>8</v>
      </c>
      <c r="E10" s="3">
        <v>1650</v>
      </c>
      <c r="F10" s="3">
        <v>1650</v>
      </c>
      <c r="G10" s="18">
        <v>124</v>
      </c>
      <c r="H10" s="19">
        <v>512.77</v>
      </c>
      <c r="I10" s="19">
        <v>1148</v>
      </c>
      <c r="J10" s="20">
        <v>816</v>
      </c>
      <c r="K10" s="20">
        <v>816</v>
      </c>
      <c r="L10" s="20">
        <v>710</v>
      </c>
      <c r="M10" s="20">
        <v>739</v>
      </c>
      <c r="N10" s="20">
        <v>662.4</v>
      </c>
      <c r="O10" s="20">
        <v>0</v>
      </c>
      <c r="P10" s="20">
        <v>0</v>
      </c>
      <c r="Q10" s="20">
        <v>0</v>
      </c>
      <c r="R10" s="20">
        <v>0</v>
      </c>
      <c r="S10" s="20">
        <v>853</v>
      </c>
      <c r="T10" s="20">
        <v>788</v>
      </c>
      <c r="U10" s="20">
        <v>788</v>
      </c>
      <c r="V10" s="20">
        <v>650</v>
      </c>
      <c r="W10" s="20">
        <v>754</v>
      </c>
      <c r="X10" s="20">
        <v>840</v>
      </c>
      <c r="Y10" s="20">
        <v>710</v>
      </c>
      <c r="Z10" s="20">
        <v>810</v>
      </c>
      <c r="AA10" s="20">
        <v>670</v>
      </c>
      <c r="AB10" s="20">
        <v>901</v>
      </c>
      <c r="AC10" s="20">
        <v>901</v>
      </c>
      <c r="AD10" s="20">
        <v>675</v>
      </c>
      <c r="AE10" s="20">
        <v>901</v>
      </c>
      <c r="AF10" s="20">
        <v>687</v>
      </c>
      <c r="AG10" s="20">
        <v>687</v>
      </c>
      <c r="AH10" s="20">
        <v>852</v>
      </c>
      <c r="AI10" s="20">
        <v>852</v>
      </c>
      <c r="AJ10" s="20">
        <v>770</v>
      </c>
      <c r="AK10" s="20">
        <v>745</v>
      </c>
      <c r="AL10" s="20">
        <v>600</v>
      </c>
      <c r="AM10" s="20">
        <v>1033.2</v>
      </c>
      <c r="AN10" s="20">
        <v>1148</v>
      </c>
      <c r="AO10" s="20">
        <v>982.8</v>
      </c>
      <c r="AP10" s="20">
        <v>850</v>
      </c>
      <c r="AQ10" s="20">
        <v>739</v>
      </c>
      <c r="AR10" s="20">
        <v>720</v>
      </c>
      <c r="AS10" s="20">
        <v>815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7</v>
      </c>
      <c r="B11" t="s">
        <v>22</v>
      </c>
      <c r="C11" t="s">
        <v>31</v>
      </c>
      <c r="D11" t="s">
        <v>64</v>
      </c>
      <c r="E11" s="3">
        <v>1650</v>
      </c>
      <c r="F11" s="3">
        <v>1650</v>
      </c>
      <c r="G11" s="18">
        <v>124</v>
      </c>
      <c r="H11" s="19">
        <v>102</v>
      </c>
      <c r="I11" s="19">
        <v>105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105</v>
      </c>
      <c r="P11" s="20">
        <v>105</v>
      </c>
      <c r="Q11" s="20">
        <v>0</v>
      </c>
      <c r="R11" s="20">
        <v>102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7</v>
      </c>
      <c r="B12" t="s">
        <v>22</v>
      </c>
      <c r="C12" t="s">
        <v>31</v>
      </c>
      <c r="D12" t="s">
        <v>32</v>
      </c>
      <c r="E12" s="3">
        <v>1650</v>
      </c>
      <c r="F12" s="3">
        <v>1650</v>
      </c>
      <c r="G12" s="18">
        <v>124</v>
      </c>
      <c r="H12" s="19">
        <v>5000</v>
      </c>
      <c r="I12" s="19">
        <v>5000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5000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7</v>
      </c>
      <c r="B13" t="s">
        <v>22</v>
      </c>
      <c r="C13" t="s">
        <v>31</v>
      </c>
      <c r="D13" t="s">
        <v>8</v>
      </c>
      <c r="E13" s="3">
        <v>1650</v>
      </c>
      <c r="F13" s="3">
        <v>1650</v>
      </c>
      <c r="G13" s="18">
        <v>124</v>
      </c>
      <c r="H13" s="19">
        <v>221.65</v>
      </c>
      <c r="I13" s="19">
        <v>1148</v>
      </c>
      <c r="J13" s="20">
        <v>816</v>
      </c>
      <c r="K13" s="20">
        <v>816</v>
      </c>
      <c r="L13" s="20">
        <v>710</v>
      </c>
      <c r="M13" s="20">
        <v>739</v>
      </c>
      <c r="N13" s="20">
        <v>662.4</v>
      </c>
      <c r="O13" s="20">
        <v>0</v>
      </c>
      <c r="P13" s="20">
        <v>0</v>
      </c>
      <c r="Q13" s="20">
        <v>0</v>
      </c>
      <c r="R13" s="20">
        <v>0</v>
      </c>
      <c r="S13" s="20">
        <v>853</v>
      </c>
      <c r="T13" s="20">
        <v>788</v>
      </c>
      <c r="U13" s="20">
        <v>788</v>
      </c>
      <c r="V13" s="20">
        <v>650</v>
      </c>
      <c r="W13" s="20">
        <v>754</v>
      </c>
      <c r="X13" s="20">
        <v>840</v>
      </c>
      <c r="Y13" s="20">
        <v>710</v>
      </c>
      <c r="Z13" s="20">
        <v>810</v>
      </c>
      <c r="AA13" s="20">
        <v>670</v>
      </c>
      <c r="AB13" s="20">
        <v>901</v>
      </c>
      <c r="AC13" s="20">
        <v>901</v>
      </c>
      <c r="AD13" s="20">
        <v>675</v>
      </c>
      <c r="AE13" s="20">
        <v>901</v>
      </c>
      <c r="AF13" s="20">
        <v>725</v>
      </c>
      <c r="AG13" s="20">
        <v>687</v>
      </c>
      <c r="AH13" s="20">
        <v>852</v>
      </c>
      <c r="AI13" s="20">
        <v>852</v>
      </c>
      <c r="AJ13" s="20">
        <v>770</v>
      </c>
      <c r="AK13" s="20">
        <v>745</v>
      </c>
      <c r="AL13" s="20">
        <v>600</v>
      </c>
      <c r="AM13" s="20">
        <v>1033.2</v>
      </c>
      <c r="AN13" s="20">
        <v>1148</v>
      </c>
      <c r="AO13" s="20">
        <v>982.8</v>
      </c>
      <c r="AP13" s="20">
        <v>850</v>
      </c>
      <c r="AQ13" s="20">
        <v>852</v>
      </c>
      <c r="AR13" s="20">
        <v>941.65</v>
      </c>
      <c r="AS13" s="20">
        <v>815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7</v>
      </c>
      <c r="B14" t="s">
        <v>22</v>
      </c>
      <c r="C14" t="s">
        <v>65</v>
      </c>
      <c r="D14" t="s">
        <v>64</v>
      </c>
      <c r="E14" s="3">
        <v>1650</v>
      </c>
      <c r="F14" s="3">
        <v>1650</v>
      </c>
      <c r="G14" s="18">
        <v>124</v>
      </c>
      <c r="H14" s="19">
        <v>102</v>
      </c>
      <c r="I14" s="19">
        <v>105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105</v>
      </c>
      <c r="P14" s="20">
        <v>105</v>
      </c>
      <c r="Q14" s="20">
        <v>0</v>
      </c>
      <c r="R14" s="20">
        <v>102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7</v>
      </c>
      <c r="B15" t="s">
        <v>22</v>
      </c>
      <c r="C15" t="s">
        <v>65</v>
      </c>
      <c r="D15" t="s">
        <v>32</v>
      </c>
      <c r="E15" s="3">
        <v>1650</v>
      </c>
      <c r="F15" s="3">
        <v>1650</v>
      </c>
      <c r="G15" s="18">
        <v>124</v>
      </c>
      <c r="H15" s="19">
        <v>5000</v>
      </c>
      <c r="I15" s="19">
        <v>5000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5000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7</v>
      </c>
      <c r="B16" t="s">
        <v>22</v>
      </c>
      <c r="C16" t="s">
        <v>65</v>
      </c>
      <c r="D16" t="s">
        <v>8</v>
      </c>
      <c r="E16" s="3">
        <v>1650</v>
      </c>
      <c r="F16" s="3">
        <v>1650</v>
      </c>
      <c r="G16" s="18">
        <v>124</v>
      </c>
      <c r="H16" s="19">
        <v>512.77</v>
      </c>
      <c r="I16" s="19">
        <v>1148</v>
      </c>
      <c r="J16" s="20">
        <v>0</v>
      </c>
      <c r="K16" s="20">
        <v>816</v>
      </c>
      <c r="L16" s="20">
        <v>710</v>
      </c>
      <c r="M16" s="20">
        <v>739</v>
      </c>
      <c r="N16" s="20">
        <v>662.4</v>
      </c>
      <c r="O16" s="20">
        <v>0</v>
      </c>
      <c r="P16" s="20">
        <v>0</v>
      </c>
      <c r="Q16" s="20">
        <v>0</v>
      </c>
      <c r="R16" s="20">
        <v>0</v>
      </c>
      <c r="S16" s="20">
        <v>853</v>
      </c>
      <c r="T16" s="20">
        <v>788</v>
      </c>
      <c r="U16" s="20">
        <v>788</v>
      </c>
      <c r="V16" s="20">
        <v>650</v>
      </c>
      <c r="W16" s="20">
        <v>754</v>
      </c>
      <c r="X16" s="20">
        <v>0</v>
      </c>
      <c r="Y16" s="20">
        <v>710</v>
      </c>
      <c r="Z16" s="20">
        <v>810</v>
      </c>
      <c r="AA16" s="20">
        <v>670</v>
      </c>
      <c r="AB16" s="20">
        <v>901</v>
      </c>
      <c r="AC16" s="20">
        <v>901</v>
      </c>
      <c r="AD16" s="20">
        <v>675</v>
      </c>
      <c r="AE16" s="20">
        <v>901</v>
      </c>
      <c r="AF16" s="20">
        <v>687</v>
      </c>
      <c r="AG16" s="20">
        <v>687</v>
      </c>
      <c r="AH16" s="20">
        <v>852</v>
      </c>
      <c r="AI16" s="20">
        <v>852</v>
      </c>
      <c r="AJ16" s="20">
        <v>770</v>
      </c>
      <c r="AK16" s="20">
        <v>745</v>
      </c>
      <c r="AL16" s="20">
        <v>600</v>
      </c>
      <c r="AM16" s="20">
        <v>1033.2</v>
      </c>
      <c r="AN16" s="20">
        <v>1148</v>
      </c>
      <c r="AO16" s="20">
        <v>982.8</v>
      </c>
      <c r="AP16" s="20">
        <v>850</v>
      </c>
      <c r="AQ16" s="20">
        <v>739</v>
      </c>
      <c r="AR16" s="20">
        <v>720</v>
      </c>
      <c r="AS16" s="20">
        <v>815</v>
      </c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23</v>
      </c>
      <c r="B17" t="s">
        <v>66</v>
      </c>
      <c r="C17" t="s">
        <v>31</v>
      </c>
      <c r="D17" t="s">
        <v>8</v>
      </c>
      <c r="E17" s="3">
        <v>420</v>
      </c>
      <c r="F17" s="3">
        <v>420</v>
      </c>
      <c r="G17" s="18">
        <v>905</v>
      </c>
      <c r="H17" s="19">
        <v>145</v>
      </c>
      <c r="I17" s="19">
        <v>268</v>
      </c>
      <c r="J17" s="20">
        <v>201</v>
      </c>
      <c r="K17" s="20">
        <v>201</v>
      </c>
      <c r="L17" s="20">
        <v>171</v>
      </c>
      <c r="M17" s="20">
        <v>171</v>
      </c>
      <c r="N17" s="20">
        <v>170</v>
      </c>
      <c r="O17" s="20">
        <v>170</v>
      </c>
      <c r="P17" s="20">
        <v>207.9</v>
      </c>
      <c r="Q17" s="20">
        <v>225</v>
      </c>
      <c r="R17" s="20">
        <v>210</v>
      </c>
      <c r="S17" s="20">
        <v>241</v>
      </c>
      <c r="T17" s="20">
        <v>248</v>
      </c>
      <c r="U17" s="20">
        <v>248</v>
      </c>
      <c r="V17" s="20">
        <v>145</v>
      </c>
      <c r="W17" s="20">
        <v>217</v>
      </c>
      <c r="X17" s="20">
        <v>233</v>
      </c>
      <c r="Y17" s="20">
        <v>171</v>
      </c>
      <c r="Z17" s="20">
        <v>200</v>
      </c>
      <c r="AA17" s="20">
        <v>158</v>
      </c>
      <c r="AB17" s="20">
        <v>268</v>
      </c>
      <c r="AC17" s="20">
        <v>268</v>
      </c>
      <c r="AD17" s="20">
        <v>160</v>
      </c>
      <c r="AE17" s="20">
        <v>268</v>
      </c>
      <c r="AF17" s="20">
        <v>229</v>
      </c>
      <c r="AG17" s="20">
        <v>229</v>
      </c>
      <c r="AH17" s="20">
        <v>176</v>
      </c>
      <c r="AI17" s="20">
        <v>176</v>
      </c>
      <c r="AJ17" s="20">
        <v>0</v>
      </c>
      <c r="AK17" s="20">
        <v>185</v>
      </c>
      <c r="AL17" s="20">
        <v>170</v>
      </c>
      <c r="AM17" s="20">
        <v>192.14</v>
      </c>
      <c r="AN17" s="20">
        <v>185.37</v>
      </c>
      <c r="AO17" s="20">
        <v>186.96</v>
      </c>
      <c r="AP17" s="20">
        <v>0</v>
      </c>
      <c r="AQ17" s="20">
        <v>176</v>
      </c>
      <c r="AR17" s="20">
        <v>177.6</v>
      </c>
      <c r="AS17" s="20">
        <v>0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23</v>
      </c>
      <c r="B18" t="s">
        <v>66</v>
      </c>
      <c r="C18" t="s">
        <v>31</v>
      </c>
      <c r="D18" t="s">
        <v>8</v>
      </c>
      <c r="E18" s="3">
        <v>420</v>
      </c>
      <c r="F18" s="3">
        <v>420</v>
      </c>
      <c r="G18" s="18">
        <v>915</v>
      </c>
      <c r="H18" s="19">
        <v>145</v>
      </c>
      <c r="I18" s="19">
        <v>268</v>
      </c>
      <c r="J18" s="20">
        <v>201</v>
      </c>
      <c r="K18" s="20">
        <v>201</v>
      </c>
      <c r="L18" s="20">
        <v>171</v>
      </c>
      <c r="M18" s="20">
        <v>171</v>
      </c>
      <c r="N18" s="20">
        <v>170</v>
      </c>
      <c r="O18" s="20">
        <v>170</v>
      </c>
      <c r="P18" s="20">
        <v>207.9</v>
      </c>
      <c r="Q18" s="20">
        <v>225</v>
      </c>
      <c r="R18" s="20">
        <v>210</v>
      </c>
      <c r="S18" s="20">
        <v>241</v>
      </c>
      <c r="T18" s="20">
        <v>248</v>
      </c>
      <c r="U18" s="20">
        <v>248</v>
      </c>
      <c r="V18" s="20">
        <v>145</v>
      </c>
      <c r="W18" s="20">
        <v>217</v>
      </c>
      <c r="X18" s="20">
        <v>233</v>
      </c>
      <c r="Y18" s="20">
        <v>171</v>
      </c>
      <c r="Z18" s="20">
        <v>200</v>
      </c>
      <c r="AA18" s="20">
        <v>158</v>
      </c>
      <c r="AB18" s="20">
        <v>268</v>
      </c>
      <c r="AC18" s="20">
        <v>268</v>
      </c>
      <c r="AD18" s="20">
        <v>160</v>
      </c>
      <c r="AE18" s="20">
        <v>268</v>
      </c>
      <c r="AF18" s="20">
        <v>229</v>
      </c>
      <c r="AG18" s="20">
        <v>229</v>
      </c>
      <c r="AH18" s="20">
        <v>176</v>
      </c>
      <c r="AI18" s="20">
        <v>176</v>
      </c>
      <c r="AJ18" s="20">
        <v>0</v>
      </c>
      <c r="AK18" s="20">
        <v>185</v>
      </c>
      <c r="AL18" s="20">
        <v>170</v>
      </c>
      <c r="AM18" s="20">
        <v>192.14</v>
      </c>
      <c r="AN18" s="20">
        <v>185.37</v>
      </c>
      <c r="AO18" s="20">
        <v>186.96</v>
      </c>
      <c r="AP18" s="20">
        <v>0</v>
      </c>
      <c r="AQ18" s="20">
        <v>176</v>
      </c>
      <c r="AR18" s="20">
        <v>177.6</v>
      </c>
      <c r="AS18" s="20">
        <v>0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23</v>
      </c>
      <c r="B19" t="s">
        <v>66</v>
      </c>
      <c r="C19" t="s">
        <v>65</v>
      </c>
      <c r="D19" t="s">
        <v>8</v>
      </c>
      <c r="E19" s="3">
        <v>420</v>
      </c>
      <c r="F19" s="3">
        <v>420</v>
      </c>
      <c r="G19" s="18">
        <v>905</v>
      </c>
      <c r="H19" s="19">
        <v>145</v>
      </c>
      <c r="I19" s="19">
        <v>420</v>
      </c>
      <c r="J19" s="20">
        <v>201</v>
      </c>
      <c r="K19" s="20">
        <v>201</v>
      </c>
      <c r="L19" s="20">
        <v>171</v>
      </c>
      <c r="M19" s="20">
        <v>171</v>
      </c>
      <c r="N19" s="20">
        <v>170</v>
      </c>
      <c r="O19" s="20">
        <v>170</v>
      </c>
      <c r="P19" s="20">
        <v>207.9</v>
      </c>
      <c r="Q19" s="20">
        <v>225</v>
      </c>
      <c r="R19" s="20">
        <v>210</v>
      </c>
      <c r="S19" s="20">
        <v>241</v>
      </c>
      <c r="T19" s="20">
        <v>398</v>
      </c>
      <c r="U19" s="20">
        <v>248</v>
      </c>
      <c r="V19" s="20">
        <v>145</v>
      </c>
      <c r="W19" s="20">
        <v>217</v>
      </c>
      <c r="X19" s="20">
        <v>0</v>
      </c>
      <c r="Y19" s="20">
        <v>171</v>
      </c>
      <c r="Z19" s="20">
        <v>375</v>
      </c>
      <c r="AA19" s="20">
        <v>158</v>
      </c>
      <c r="AB19" s="20">
        <v>268</v>
      </c>
      <c r="AC19" s="20">
        <v>268</v>
      </c>
      <c r="AD19" s="20">
        <v>160</v>
      </c>
      <c r="AE19" s="20">
        <v>268</v>
      </c>
      <c r="AF19" s="20">
        <v>420</v>
      </c>
      <c r="AG19" s="20">
        <v>229</v>
      </c>
      <c r="AH19" s="20">
        <v>176</v>
      </c>
      <c r="AI19" s="20">
        <v>176</v>
      </c>
      <c r="AJ19" s="20">
        <v>0</v>
      </c>
      <c r="AK19" s="20">
        <v>185</v>
      </c>
      <c r="AL19" s="20">
        <v>170</v>
      </c>
      <c r="AM19" s="20">
        <v>192.14</v>
      </c>
      <c r="AN19" s="20">
        <v>185.37</v>
      </c>
      <c r="AO19" s="20">
        <v>186.96</v>
      </c>
      <c r="AP19" s="20">
        <v>0</v>
      </c>
      <c r="AQ19" s="20">
        <v>171</v>
      </c>
      <c r="AR19" s="20">
        <v>177.6</v>
      </c>
      <c r="AS19" s="20">
        <v>0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23</v>
      </c>
      <c r="B20" t="s">
        <v>66</v>
      </c>
      <c r="C20" t="s">
        <v>65</v>
      </c>
      <c r="D20" t="s">
        <v>8</v>
      </c>
      <c r="E20" s="3">
        <v>420</v>
      </c>
      <c r="F20" s="3">
        <v>420</v>
      </c>
      <c r="G20" s="18">
        <v>915</v>
      </c>
      <c r="H20" s="19">
        <v>145</v>
      </c>
      <c r="I20" s="19">
        <v>420</v>
      </c>
      <c r="J20" s="20">
        <v>201</v>
      </c>
      <c r="K20" s="20">
        <v>201</v>
      </c>
      <c r="L20" s="20">
        <v>171</v>
      </c>
      <c r="M20" s="20">
        <v>171</v>
      </c>
      <c r="N20" s="20">
        <v>170</v>
      </c>
      <c r="O20" s="20">
        <v>170</v>
      </c>
      <c r="P20" s="20">
        <v>207.9</v>
      </c>
      <c r="Q20" s="20">
        <v>225</v>
      </c>
      <c r="R20" s="20">
        <v>210</v>
      </c>
      <c r="S20" s="20">
        <v>241</v>
      </c>
      <c r="T20" s="20">
        <v>398</v>
      </c>
      <c r="U20" s="20">
        <v>248</v>
      </c>
      <c r="V20" s="20">
        <v>145</v>
      </c>
      <c r="W20" s="20">
        <v>217</v>
      </c>
      <c r="X20" s="20">
        <v>0</v>
      </c>
      <c r="Y20" s="20">
        <v>171</v>
      </c>
      <c r="Z20" s="20">
        <v>375</v>
      </c>
      <c r="AA20" s="20">
        <v>158</v>
      </c>
      <c r="AB20" s="20">
        <v>268</v>
      </c>
      <c r="AC20" s="20">
        <v>268</v>
      </c>
      <c r="AD20" s="20">
        <v>160</v>
      </c>
      <c r="AE20" s="20">
        <v>268</v>
      </c>
      <c r="AF20" s="20">
        <v>420</v>
      </c>
      <c r="AG20" s="20">
        <v>229</v>
      </c>
      <c r="AH20" s="20">
        <v>176</v>
      </c>
      <c r="AI20" s="20">
        <v>176</v>
      </c>
      <c r="AJ20" s="20">
        <v>0</v>
      </c>
      <c r="AK20" s="20">
        <v>185</v>
      </c>
      <c r="AL20" s="20">
        <v>170</v>
      </c>
      <c r="AM20" s="20">
        <v>192.14</v>
      </c>
      <c r="AN20" s="20">
        <v>185.37</v>
      </c>
      <c r="AO20" s="20">
        <v>186.96</v>
      </c>
      <c r="AP20" s="20">
        <v>0</v>
      </c>
      <c r="AQ20" s="20">
        <v>171</v>
      </c>
      <c r="AR20" s="20">
        <v>177.6</v>
      </c>
      <c r="AS20" s="20">
        <v>0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23</v>
      </c>
      <c r="B21" t="s">
        <v>24</v>
      </c>
      <c r="C21" t="s">
        <v>31</v>
      </c>
      <c r="D21" t="s">
        <v>8</v>
      </c>
      <c r="E21" s="3">
        <v>420</v>
      </c>
      <c r="F21" s="3">
        <v>420</v>
      </c>
      <c r="G21" s="18">
        <v>905</v>
      </c>
      <c r="H21" s="19">
        <v>145</v>
      </c>
      <c r="I21" s="19">
        <v>398</v>
      </c>
      <c r="J21" s="20">
        <v>201</v>
      </c>
      <c r="K21" s="20">
        <v>201</v>
      </c>
      <c r="L21" s="20">
        <v>171</v>
      </c>
      <c r="M21" s="20">
        <v>171</v>
      </c>
      <c r="N21" s="20">
        <v>170</v>
      </c>
      <c r="O21" s="20">
        <v>170</v>
      </c>
      <c r="P21" s="20">
        <v>207.9</v>
      </c>
      <c r="Q21" s="20">
        <v>225</v>
      </c>
      <c r="R21" s="20">
        <v>210</v>
      </c>
      <c r="S21" s="20">
        <v>241</v>
      </c>
      <c r="T21" s="20">
        <v>398</v>
      </c>
      <c r="U21" s="20">
        <v>0</v>
      </c>
      <c r="V21" s="20">
        <v>145</v>
      </c>
      <c r="W21" s="20">
        <v>217</v>
      </c>
      <c r="X21" s="20">
        <v>233</v>
      </c>
      <c r="Y21" s="20">
        <v>171</v>
      </c>
      <c r="Z21" s="20">
        <v>375</v>
      </c>
      <c r="AA21" s="20">
        <v>158</v>
      </c>
      <c r="AB21" s="20">
        <v>268</v>
      </c>
      <c r="AC21" s="20">
        <v>268</v>
      </c>
      <c r="AD21" s="20">
        <v>160</v>
      </c>
      <c r="AE21" s="20">
        <v>268</v>
      </c>
      <c r="AF21" s="20">
        <v>229</v>
      </c>
      <c r="AG21" s="20">
        <v>229</v>
      </c>
      <c r="AH21" s="20">
        <v>176</v>
      </c>
      <c r="AI21" s="20">
        <v>176</v>
      </c>
      <c r="AJ21" s="20">
        <v>0</v>
      </c>
      <c r="AK21" s="20">
        <v>185</v>
      </c>
      <c r="AL21" s="20">
        <v>170</v>
      </c>
      <c r="AM21" s="20">
        <v>192.14</v>
      </c>
      <c r="AN21" s="20">
        <v>185.37</v>
      </c>
      <c r="AO21" s="20">
        <v>186.96</v>
      </c>
      <c r="AP21" s="20">
        <v>0</v>
      </c>
      <c r="AQ21" s="20">
        <v>176</v>
      </c>
      <c r="AR21" s="20">
        <v>177.6</v>
      </c>
      <c r="AS21" s="20">
        <v>0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23</v>
      </c>
      <c r="B22" t="s">
        <v>24</v>
      </c>
      <c r="C22" t="s">
        <v>31</v>
      </c>
      <c r="D22" t="s">
        <v>8</v>
      </c>
      <c r="E22" s="3">
        <v>420</v>
      </c>
      <c r="F22" s="3">
        <v>420</v>
      </c>
      <c r="G22" s="18">
        <v>915</v>
      </c>
      <c r="H22" s="19">
        <v>145</v>
      </c>
      <c r="I22" s="19">
        <v>398</v>
      </c>
      <c r="J22" s="20">
        <v>201</v>
      </c>
      <c r="K22" s="20">
        <v>201</v>
      </c>
      <c r="L22" s="20">
        <v>171</v>
      </c>
      <c r="M22" s="20">
        <v>171</v>
      </c>
      <c r="N22" s="20">
        <v>170</v>
      </c>
      <c r="O22" s="20">
        <v>170</v>
      </c>
      <c r="P22" s="20">
        <v>207.9</v>
      </c>
      <c r="Q22" s="20">
        <v>225</v>
      </c>
      <c r="R22" s="20">
        <v>210</v>
      </c>
      <c r="S22" s="20">
        <v>241</v>
      </c>
      <c r="T22" s="20">
        <v>398</v>
      </c>
      <c r="U22" s="20">
        <v>0</v>
      </c>
      <c r="V22" s="20">
        <v>145</v>
      </c>
      <c r="W22" s="20">
        <v>217</v>
      </c>
      <c r="X22" s="20">
        <v>233</v>
      </c>
      <c r="Y22" s="20">
        <v>171</v>
      </c>
      <c r="Z22" s="20">
        <v>375</v>
      </c>
      <c r="AA22" s="20">
        <v>158</v>
      </c>
      <c r="AB22" s="20">
        <v>268</v>
      </c>
      <c r="AC22" s="20">
        <v>268</v>
      </c>
      <c r="AD22" s="20">
        <v>160</v>
      </c>
      <c r="AE22" s="20">
        <v>268</v>
      </c>
      <c r="AF22" s="20">
        <v>229</v>
      </c>
      <c r="AG22" s="20">
        <v>229</v>
      </c>
      <c r="AH22" s="20">
        <v>176</v>
      </c>
      <c r="AI22" s="20">
        <v>176</v>
      </c>
      <c r="AJ22" s="20">
        <v>0</v>
      </c>
      <c r="AK22" s="20">
        <v>185</v>
      </c>
      <c r="AL22" s="20">
        <v>170</v>
      </c>
      <c r="AM22" s="20">
        <v>192.14</v>
      </c>
      <c r="AN22" s="20">
        <v>185.37</v>
      </c>
      <c r="AO22" s="20">
        <v>186.96</v>
      </c>
      <c r="AP22" s="20">
        <v>0</v>
      </c>
      <c r="AQ22" s="20">
        <v>176</v>
      </c>
      <c r="AR22" s="20">
        <v>177.6</v>
      </c>
      <c r="AS22" s="20">
        <v>0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23</v>
      </c>
      <c r="B23" t="s">
        <v>24</v>
      </c>
      <c r="C23" t="s">
        <v>65</v>
      </c>
      <c r="D23" t="s">
        <v>32</v>
      </c>
      <c r="E23" s="3">
        <v>420</v>
      </c>
      <c r="F23" s="3">
        <v>420</v>
      </c>
      <c r="G23" s="18">
        <v>905</v>
      </c>
      <c r="H23" s="19">
        <v>185</v>
      </c>
      <c r="I23" s="19">
        <v>185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185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23</v>
      </c>
      <c r="B24" t="s">
        <v>24</v>
      </c>
      <c r="C24" t="s">
        <v>65</v>
      </c>
      <c r="D24" t="s">
        <v>32</v>
      </c>
      <c r="E24" s="3">
        <v>420</v>
      </c>
      <c r="F24" s="3">
        <v>420</v>
      </c>
      <c r="G24" s="18">
        <v>915</v>
      </c>
      <c r="H24" s="19">
        <v>185</v>
      </c>
      <c r="I24" s="19">
        <v>185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185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23</v>
      </c>
      <c r="B25" t="s">
        <v>24</v>
      </c>
      <c r="C25" t="s">
        <v>65</v>
      </c>
      <c r="D25" t="s">
        <v>8</v>
      </c>
      <c r="E25" s="3">
        <v>420</v>
      </c>
      <c r="F25" s="3">
        <v>420</v>
      </c>
      <c r="G25" s="18">
        <v>905</v>
      </c>
      <c r="H25" s="19">
        <v>145</v>
      </c>
      <c r="I25" s="19">
        <v>420</v>
      </c>
      <c r="J25" s="20">
        <v>201</v>
      </c>
      <c r="K25" s="20">
        <v>201</v>
      </c>
      <c r="L25" s="20">
        <v>171</v>
      </c>
      <c r="M25" s="20">
        <v>171</v>
      </c>
      <c r="N25" s="20">
        <v>170</v>
      </c>
      <c r="O25" s="20">
        <v>170</v>
      </c>
      <c r="P25" s="20">
        <v>222.6</v>
      </c>
      <c r="Q25" s="20">
        <v>225</v>
      </c>
      <c r="R25" s="20">
        <v>210</v>
      </c>
      <c r="S25" s="20">
        <v>241</v>
      </c>
      <c r="T25" s="20">
        <v>0</v>
      </c>
      <c r="U25" s="20">
        <v>248</v>
      </c>
      <c r="V25" s="20">
        <v>145</v>
      </c>
      <c r="W25" s="20">
        <v>217</v>
      </c>
      <c r="X25" s="20">
        <v>0</v>
      </c>
      <c r="Y25" s="20">
        <v>171</v>
      </c>
      <c r="Z25" s="20">
        <v>200</v>
      </c>
      <c r="AA25" s="20">
        <v>158</v>
      </c>
      <c r="AB25" s="20">
        <v>268</v>
      </c>
      <c r="AC25" s="20">
        <v>268</v>
      </c>
      <c r="AD25" s="20">
        <v>160</v>
      </c>
      <c r="AE25" s="20">
        <v>268</v>
      </c>
      <c r="AF25" s="20">
        <v>420</v>
      </c>
      <c r="AG25" s="20">
        <v>229</v>
      </c>
      <c r="AH25" s="20">
        <v>176</v>
      </c>
      <c r="AI25" s="20">
        <v>176</v>
      </c>
      <c r="AJ25" s="20">
        <v>0</v>
      </c>
      <c r="AK25" s="20">
        <v>0</v>
      </c>
      <c r="AL25" s="20">
        <v>170</v>
      </c>
      <c r="AM25" s="20">
        <v>192.14</v>
      </c>
      <c r="AN25" s="20">
        <v>185.37</v>
      </c>
      <c r="AO25" s="20">
        <v>186.96</v>
      </c>
      <c r="AP25" s="20">
        <v>0</v>
      </c>
      <c r="AQ25" s="20">
        <v>171</v>
      </c>
      <c r="AR25" s="20">
        <v>177.6</v>
      </c>
      <c r="AS25" s="20">
        <v>0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23</v>
      </c>
      <c r="B26" t="s">
        <v>24</v>
      </c>
      <c r="C26" t="s">
        <v>65</v>
      </c>
      <c r="D26" t="s">
        <v>8</v>
      </c>
      <c r="E26" s="3">
        <v>420</v>
      </c>
      <c r="F26" s="3">
        <v>420</v>
      </c>
      <c r="G26" s="18">
        <v>915</v>
      </c>
      <c r="H26" s="19">
        <v>145</v>
      </c>
      <c r="I26" s="19">
        <v>420</v>
      </c>
      <c r="J26" s="20">
        <v>201</v>
      </c>
      <c r="K26" s="20">
        <v>201</v>
      </c>
      <c r="L26" s="20">
        <v>171</v>
      </c>
      <c r="M26" s="20">
        <v>171</v>
      </c>
      <c r="N26" s="20">
        <v>170</v>
      </c>
      <c r="O26" s="20">
        <v>170</v>
      </c>
      <c r="P26" s="20">
        <v>222.6</v>
      </c>
      <c r="Q26" s="20">
        <v>225</v>
      </c>
      <c r="R26" s="20">
        <v>210</v>
      </c>
      <c r="S26" s="20">
        <v>241</v>
      </c>
      <c r="T26" s="20">
        <v>0</v>
      </c>
      <c r="U26" s="20">
        <v>248</v>
      </c>
      <c r="V26" s="20">
        <v>145</v>
      </c>
      <c r="W26" s="20">
        <v>217</v>
      </c>
      <c r="X26" s="20">
        <v>0</v>
      </c>
      <c r="Y26" s="20">
        <v>171</v>
      </c>
      <c r="Z26" s="20">
        <v>200</v>
      </c>
      <c r="AA26" s="20">
        <v>158</v>
      </c>
      <c r="AB26" s="20">
        <v>268</v>
      </c>
      <c r="AC26" s="20">
        <v>268</v>
      </c>
      <c r="AD26" s="20">
        <v>160</v>
      </c>
      <c r="AE26" s="20">
        <v>268</v>
      </c>
      <c r="AF26" s="20">
        <v>420</v>
      </c>
      <c r="AG26" s="20">
        <v>229</v>
      </c>
      <c r="AH26" s="20">
        <v>176</v>
      </c>
      <c r="AI26" s="20">
        <v>176</v>
      </c>
      <c r="AJ26" s="20">
        <v>0</v>
      </c>
      <c r="AK26" s="20">
        <v>0</v>
      </c>
      <c r="AL26" s="20">
        <v>170</v>
      </c>
      <c r="AM26" s="20">
        <v>192.14</v>
      </c>
      <c r="AN26" s="20">
        <v>185.37</v>
      </c>
      <c r="AO26" s="20">
        <v>186.96</v>
      </c>
      <c r="AP26" s="20">
        <v>0</v>
      </c>
      <c r="AQ26" s="20">
        <v>171</v>
      </c>
      <c r="AR26" s="20">
        <v>177.6</v>
      </c>
      <c r="AS26" s="20">
        <v>0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23</v>
      </c>
      <c r="B27" t="s">
        <v>25</v>
      </c>
      <c r="C27" t="s">
        <v>31</v>
      </c>
      <c r="D27" t="s">
        <v>8</v>
      </c>
      <c r="E27" s="3">
        <v>700</v>
      </c>
      <c r="F27" s="3">
        <v>700</v>
      </c>
      <c r="G27" s="18">
        <v>912</v>
      </c>
      <c r="H27" s="19">
        <v>180</v>
      </c>
      <c r="I27" s="19">
        <v>429</v>
      </c>
      <c r="J27" s="20">
        <v>409</v>
      </c>
      <c r="K27" s="20">
        <v>409</v>
      </c>
      <c r="L27" s="20">
        <v>389</v>
      </c>
      <c r="M27" s="20">
        <v>389</v>
      </c>
      <c r="N27" s="20">
        <v>275</v>
      </c>
      <c r="O27" s="20">
        <v>275</v>
      </c>
      <c r="P27" s="20">
        <v>222.6</v>
      </c>
      <c r="Q27" s="20">
        <v>0</v>
      </c>
      <c r="R27" s="20">
        <v>375</v>
      </c>
      <c r="S27" s="20">
        <v>429</v>
      </c>
      <c r="T27" s="20">
        <v>398</v>
      </c>
      <c r="U27" s="20">
        <v>398</v>
      </c>
      <c r="V27" s="20">
        <v>385</v>
      </c>
      <c r="W27" s="20">
        <v>386</v>
      </c>
      <c r="X27" s="20">
        <v>412</v>
      </c>
      <c r="Y27" s="20">
        <v>389</v>
      </c>
      <c r="Z27" s="20">
        <v>375</v>
      </c>
      <c r="AA27" s="20">
        <v>320</v>
      </c>
      <c r="AB27" s="20">
        <v>398</v>
      </c>
      <c r="AC27" s="20">
        <v>398</v>
      </c>
      <c r="AD27" s="20">
        <v>0</v>
      </c>
      <c r="AE27" s="20">
        <v>398</v>
      </c>
      <c r="AF27" s="20">
        <v>420</v>
      </c>
      <c r="AG27" s="20">
        <v>420</v>
      </c>
      <c r="AH27" s="20">
        <v>402</v>
      </c>
      <c r="AI27" s="20">
        <v>402</v>
      </c>
      <c r="AJ27" s="20">
        <v>210</v>
      </c>
      <c r="AK27" s="20">
        <v>350</v>
      </c>
      <c r="AL27" s="20">
        <v>180</v>
      </c>
      <c r="AM27" s="20">
        <v>250.16</v>
      </c>
      <c r="AN27" s="20">
        <v>213.13</v>
      </c>
      <c r="AO27" s="20">
        <v>228.54</v>
      </c>
      <c r="AP27" s="20">
        <v>0</v>
      </c>
      <c r="AQ27" s="20">
        <v>402</v>
      </c>
      <c r="AR27" s="20">
        <v>221.65</v>
      </c>
      <c r="AS27" s="20">
        <v>350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23</v>
      </c>
      <c r="B28" t="s">
        <v>25</v>
      </c>
      <c r="C28" t="s">
        <v>31</v>
      </c>
      <c r="D28" t="s">
        <v>8</v>
      </c>
      <c r="E28" s="3">
        <v>700</v>
      </c>
      <c r="F28" s="3">
        <v>700</v>
      </c>
      <c r="G28" s="18">
        <v>913</v>
      </c>
      <c r="H28" s="19">
        <v>180</v>
      </c>
      <c r="I28" s="19">
        <v>429</v>
      </c>
      <c r="J28" s="20">
        <v>409</v>
      </c>
      <c r="K28" s="20">
        <v>409</v>
      </c>
      <c r="L28" s="20">
        <v>389</v>
      </c>
      <c r="M28" s="20">
        <v>389</v>
      </c>
      <c r="N28" s="20">
        <v>275</v>
      </c>
      <c r="O28" s="20">
        <v>275</v>
      </c>
      <c r="P28" s="20">
        <v>222.6</v>
      </c>
      <c r="Q28" s="20">
        <v>0</v>
      </c>
      <c r="R28" s="20">
        <v>375</v>
      </c>
      <c r="S28" s="20">
        <v>429</v>
      </c>
      <c r="T28" s="20">
        <v>398</v>
      </c>
      <c r="U28" s="20">
        <v>398</v>
      </c>
      <c r="V28" s="20">
        <v>385</v>
      </c>
      <c r="W28" s="20">
        <v>386</v>
      </c>
      <c r="X28" s="20">
        <v>412</v>
      </c>
      <c r="Y28" s="20">
        <v>389</v>
      </c>
      <c r="Z28" s="20">
        <v>375</v>
      </c>
      <c r="AA28" s="20">
        <v>320</v>
      </c>
      <c r="AB28" s="20">
        <v>398</v>
      </c>
      <c r="AC28" s="20">
        <v>398</v>
      </c>
      <c r="AD28" s="20">
        <v>0</v>
      </c>
      <c r="AE28" s="20">
        <v>398</v>
      </c>
      <c r="AF28" s="20">
        <v>420</v>
      </c>
      <c r="AG28" s="20">
        <v>420</v>
      </c>
      <c r="AH28" s="20">
        <v>402</v>
      </c>
      <c r="AI28" s="20">
        <v>402</v>
      </c>
      <c r="AJ28" s="20">
        <v>210</v>
      </c>
      <c r="AK28" s="20">
        <v>350</v>
      </c>
      <c r="AL28" s="20">
        <v>180</v>
      </c>
      <c r="AM28" s="20">
        <v>250.16</v>
      </c>
      <c r="AN28" s="20">
        <v>213.13</v>
      </c>
      <c r="AO28" s="20">
        <v>228.54</v>
      </c>
      <c r="AP28" s="20">
        <v>0</v>
      </c>
      <c r="AQ28" s="20">
        <v>402</v>
      </c>
      <c r="AR28" s="20">
        <v>221.65</v>
      </c>
      <c r="AS28" s="20">
        <v>350</v>
      </c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23</v>
      </c>
      <c r="B29" t="s">
        <v>25</v>
      </c>
      <c r="C29" t="s">
        <v>65</v>
      </c>
      <c r="D29" t="s">
        <v>8</v>
      </c>
      <c r="E29" s="3">
        <v>700</v>
      </c>
      <c r="F29" s="3">
        <v>700</v>
      </c>
      <c r="G29" s="18">
        <v>912</v>
      </c>
      <c r="H29" s="19">
        <v>180</v>
      </c>
      <c r="I29" s="19">
        <v>429</v>
      </c>
      <c r="J29" s="20">
        <v>409</v>
      </c>
      <c r="K29" s="20">
        <v>409</v>
      </c>
      <c r="L29" s="20">
        <v>389</v>
      </c>
      <c r="M29" s="20">
        <v>389</v>
      </c>
      <c r="N29" s="20">
        <v>275</v>
      </c>
      <c r="O29" s="20">
        <v>275</v>
      </c>
      <c r="P29" s="20">
        <v>222.6</v>
      </c>
      <c r="Q29" s="20">
        <v>0</v>
      </c>
      <c r="R29" s="20">
        <v>375</v>
      </c>
      <c r="S29" s="20">
        <v>429</v>
      </c>
      <c r="T29" s="20">
        <v>398</v>
      </c>
      <c r="U29" s="20">
        <v>398</v>
      </c>
      <c r="V29" s="20">
        <v>385</v>
      </c>
      <c r="W29" s="20">
        <v>386</v>
      </c>
      <c r="X29" s="20">
        <v>645</v>
      </c>
      <c r="Y29" s="20">
        <v>0</v>
      </c>
      <c r="Z29" s="20">
        <v>375</v>
      </c>
      <c r="AA29" s="20">
        <v>320</v>
      </c>
      <c r="AB29" s="20">
        <v>389</v>
      </c>
      <c r="AC29" s="20">
        <v>398</v>
      </c>
      <c r="AD29" s="20">
        <v>0</v>
      </c>
      <c r="AE29" s="20">
        <v>398</v>
      </c>
      <c r="AF29" s="20">
        <v>420</v>
      </c>
      <c r="AG29" s="20">
        <v>420</v>
      </c>
      <c r="AH29" s="20">
        <v>402</v>
      </c>
      <c r="AI29" s="20">
        <v>402</v>
      </c>
      <c r="AJ29" s="20">
        <v>210</v>
      </c>
      <c r="AK29" s="20">
        <v>350</v>
      </c>
      <c r="AL29" s="20">
        <v>180</v>
      </c>
      <c r="AM29" s="20">
        <v>250.16</v>
      </c>
      <c r="AN29" s="20">
        <v>213.13</v>
      </c>
      <c r="AO29" s="20">
        <v>228.54</v>
      </c>
      <c r="AP29" s="20">
        <v>0</v>
      </c>
      <c r="AQ29" s="20">
        <v>401</v>
      </c>
      <c r="AR29" s="20">
        <v>221.65</v>
      </c>
      <c r="AS29" s="20">
        <v>350</v>
      </c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23</v>
      </c>
      <c r="B30" t="s">
        <v>25</v>
      </c>
      <c r="C30" t="s">
        <v>65</v>
      </c>
      <c r="D30" t="s">
        <v>8</v>
      </c>
      <c r="E30" s="3">
        <v>700</v>
      </c>
      <c r="F30" s="3">
        <v>700</v>
      </c>
      <c r="G30" s="18">
        <v>913</v>
      </c>
      <c r="H30" s="19">
        <v>180</v>
      </c>
      <c r="I30" s="19">
        <v>429</v>
      </c>
      <c r="J30" s="20">
        <v>409</v>
      </c>
      <c r="K30" s="20">
        <v>409</v>
      </c>
      <c r="L30" s="20">
        <v>389</v>
      </c>
      <c r="M30" s="20">
        <v>389</v>
      </c>
      <c r="N30" s="20">
        <v>275</v>
      </c>
      <c r="O30" s="20">
        <v>275</v>
      </c>
      <c r="P30" s="20">
        <v>222.6</v>
      </c>
      <c r="Q30" s="20">
        <v>0</v>
      </c>
      <c r="R30" s="20">
        <v>375</v>
      </c>
      <c r="S30" s="20">
        <v>429</v>
      </c>
      <c r="T30" s="20">
        <v>398</v>
      </c>
      <c r="U30" s="20">
        <v>398</v>
      </c>
      <c r="V30" s="20">
        <v>385</v>
      </c>
      <c r="W30" s="20">
        <v>386</v>
      </c>
      <c r="X30" s="20">
        <v>645</v>
      </c>
      <c r="Y30" s="20">
        <v>0</v>
      </c>
      <c r="Z30" s="20">
        <v>375</v>
      </c>
      <c r="AA30" s="20">
        <v>320</v>
      </c>
      <c r="AB30" s="20">
        <v>389</v>
      </c>
      <c r="AC30" s="20">
        <v>398</v>
      </c>
      <c r="AD30" s="20">
        <v>0</v>
      </c>
      <c r="AE30" s="20">
        <v>398</v>
      </c>
      <c r="AF30" s="20">
        <v>420</v>
      </c>
      <c r="AG30" s="20">
        <v>420</v>
      </c>
      <c r="AH30" s="20">
        <v>402</v>
      </c>
      <c r="AI30" s="20">
        <v>402</v>
      </c>
      <c r="AJ30" s="20">
        <v>210</v>
      </c>
      <c r="AK30" s="20">
        <v>350</v>
      </c>
      <c r="AL30" s="20">
        <v>180</v>
      </c>
      <c r="AM30" s="20">
        <v>250.16</v>
      </c>
      <c r="AN30" s="20">
        <v>213.13</v>
      </c>
      <c r="AO30" s="20">
        <v>228.54</v>
      </c>
      <c r="AP30" s="20">
        <v>0</v>
      </c>
      <c r="AQ30" s="20">
        <v>401</v>
      </c>
      <c r="AR30" s="20">
        <v>221.65</v>
      </c>
      <c r="AS30" s="20">
        <v>350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t="s">
        <v>23</v>
      </c>
      <c r="B31" t="s">
        <v>26</v>
      </c>
      <c r="C31" t="s">
        <v>31</v>
      </c>
      <c r="D31" t="s">
        <v>8</v>
      </c>
      <c r="E31" s="3">
        <v>700</v>
      </c>
      <c r="F31" s="3">
        <v>700</v>
      </c>
      <c r="G31" s="18">
        <v>912</v>
      </c>
      <c r="H31" s="19">
        <v>180</v>
      </c>
      <c r="I31" s="19">
        <v>429</v>
      </c>
      <c r="J31" s="20">
        <v>409</v>
      </c>
      <c r="K31" s="20">
        <v>409</v>
      </c>
      <c r="L31" s="20">
        <v>389</v>
      </c>
      <c r="M31" s="20">
        <v>389</v>
      </c>
      <c r="N31" s="20">
        <v>275</v>
      </c>
      <c r="O31" s="20">
        <v>275</v>
      </c>
      <c r="P31" s="20">
        <v>222.6</v>
      </c>
      <c r="Q31" s="20">
        <v>0</v>
      </c>
      <c r="R31" s="20">
        <v>0</v>
      </c>
      <c r="S31" s="20">
        <v>429</v>
      </c>
      <c r="T31" s="20">
        <v>398</v>
      </c>
      <c r="U31" s="20">
        <v>398</v>
      </c>
      <c r="V31" s="20">
        <v>385</v>
      </c>
      <c r="W31" s="20">
        <v>386</v>
      </c>
      <c r="X31" s="20">
        <v>412</v>
      </c>
      <c r="Y31" s="20">
        <v>389</v>
      </c>
      <c r="Z31" s="20">
        <v>375</v>
      </c>
      <c r="AA31" s="20">
        <v>320</v>
      </c>
      <c r="AB31" s="20">
        <v>389</v>
      </c>
      <c r="AC31" s="20">
        <v>398</v>
      </c>
      <c r="AD31" s="20">
        <v>0</v>
      </c>
      <c r="AE31" s="20">
        <v>398</v>
      </c>
      <c r="AF31" s="20">
        <v>420</v>
      </c>
      <c r="AG31" s="20">
        <v>420</v>
      </c>
      <c r="AH31" s="20">
        <v>402</v>
      </c>
      <c r="AI31" s="20">
        <v>402</v>
      </c>
      <c r="AJ31" s="20">
        <v>210</v>
      </c>
      <c r="AK31" s="20">
        <v>350</v>
      </c>
      <c r="AL31" s="20">
        <v>180</v>
      </c>
      <c r="AM31" s="20">
        <v>250.16</v>
      </c>
      <c r="AN31" s="20">
        <v>213.13</v>
      </c>
      <c r="AO31" s="20">
        <v>228.54</v>
      </c>
      <c r="AP31" s="20">
        <v>0</v>
      </c>
      <c r="AQ31" s="20">
        <v>402</v>
      </c>
      <c r="AR31" s="20">
        <v>0</v>
      </c>
      <c r="AS31" s="20">
        <v>350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t="s">
        <v>23</v>
      </c>
      <c r="B32" t="s">
        <v>26</v>
      </c>
      <c r="C32" t="s">
        <v>31</v>
      </c>
      <c r="D32" t="s">
        <v>8</v>
      </c>
      <c r="E32" s="3">
        <v>700</v>
      </c>
      <c r="F32" s="3">
        <v>700</v>
      </c>
      <c r="G32" s="18">
        <v>913</v>
      </c>
      <c r="H32" s="19">
        <v>180</v>
      </c>
      <c r="I32" s="19">
        <v>429</v>
      </c>
      <c r="J32" s="20">
        <v>409</v>
      </c>
      <c r="K32" s="20">
        <v>409</v>
      </c>
      <c r="L32" s="20">
        <v>389</v>
      </c>
      <c r="M32" s="20">
        <v>389</v>
      </c>
      <c r="N32" s="20">
        <v>275</v>
      </c>
      <c r="O32" s="20">
        <v>275</v>
      </c>
      <c r="P32" s="20">
        <v>222.6</v>
      </c>
      <c r="Q32" s="20">
        <v>0</v>
      </c>
      <c r="R32" s="20">
        <v>0</v>
      </c>
      <c r="S32" s="20">
        <v>429</v>
      </c>
      <c r="T32" s="20">
        <v>398</v>
      </c>
      <c r="U32" s="20">
        <v>398</v>
      </c>
      <c r="V32" s="20">
        <v>385</v>
      </c>
      <c r="W32" s="20">
        <v>386</v>
      </c>
      <c r="X32" s="20">
        <v>412</v>
      </c>
      <c r="Y32" s="20">
        <v>389</v>
      </c>
      <c r="Z32" s="20">
        <v>375</v>
      </c>
      <c r="AA32" s="20">
        <v>320</v>
      </c>
      <c r="AB32" s="20">
        <v>389</v>
      </c>
      <c r="AC32" s="20">
        <v>398</v>
      </c>
      <c r="AD32" s="20">
        <v>0</v>
      </c>
      <c r="AE32" s="20">
        <v>398</v>
      </c>
      <c r="AF32" s="20">
        <v>420</v>
      </c>
      <c r="AG32" s="20">
        <v>420</v>
      </c>
      <c r="AH32" s="20">
        <v>402</v>
      </c>
      <c r="AI32" s="20">
        <v>402</v>
      </c>
      <c r="AJ32" s="20">
        <v>210</v>
      </c>
      <c r="AK32" s="20">
        <v>350</v>
      </c>
      <c r="AL32" s="20">
        <v>180</v>
      </c>
      <c r="AM32" s="20">
        <v>250.16</v>
      </c>
      <c r="AN32" s="20">
        <v>213.13</v>
      </c>
      <c r="AO32" s="20">
        <v>228.54</v>
      </c>
      <c r="AP32" s="20">
        <v>0</v>
      </c>
      <c r="AQ32" s="20">
        <v>402</v>
      </c>
      <c r="AR32" s="20">
        <v>0</v>
      </c>
      <c r="AS32" s="20">
        <v>350</v>
      </c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>
      <c r="A33" t="s">
        <v>23</v>
      </c>
      <c r="B33" t="s">
        <v>26</v>
      </c>
      <c r="C33" t="s">
        <v>65</v>
      </c>
      <c r="D33" t="s">
        <v>8</v>
      </c>
      <c r="E33" s="3">
        <v>700</v>
      </c>
      <c r="F33" s="3">
        <v>700</v>
      </c>
      <c r="G33" s="18">
        <v>912</v>
      </c>
      <c r="H33" s="19">
        <v>148</v>
      </c>
      <c r="I33" s="19">
        <v>429</v>
      </c>
      <c r="J33" s="20">
        <v>409</v>
      </c>
      <c r="K33" s="20">
        <v>409</v>
      </c>
      <c r="L33" s="20">
        <v>389</v>
      </c>
      <c r="M33" s="20">
        <v>389</v>
      </c>
      <c r="N33" s="20">
        <v>275</v>
      </c>
      <c r="O33" s="20">
        <v>275</v>
      </c>
      <c r="P33" s="20">
        <v>222.6</v>
      </c>
      <c r="Q33" s="20">
        <v>0</v>
      </c>
      <c r="R33" s="20">
        <v>375</v>
      </c>
      <c r="S33" s="20">
        <v>429</v>
      </c>
      <c r="T33" s="20">
        <v>398</v>
      </c>
      <c r="U33" s="20">
        <v>398</v>
      </c>
      <c r="V33" s="20">
        <v>385</v>
      </c>
      <c r="W33" s="20">
        <v>386</v>
      </c>
      <c r="X33" s="20">
        <v>645</v>
      </c>
      <c r="Y33" s="20">
        <v>0</v>
      </c>
      <c r="Z33" s="20">
        <v>375</v>
      </c>
      <c r="AA33" s="20">
        <v>320</v>
      </c>
      <c r="AB33" s="20">
        <v>389</v>
      </c>
      <c r="AC33" s="20">
        <v>398</v>
      </c>
      <c r="AD33" s="20">
        <v>0</v>
      </c>
      <c r="AE33" s="20">
        <v>398</v>
      </c>
      <c r="AF33" s="20">
        <v>420</v>
      </c>
      <c r="AG33" s="20">
        <v>420</v>
      </c>
      <c r="AH33" s="20">
        <v>402</v>
      </c>
      <c r="AI33" s="20">
        <v>402</v>
      </c>
      <c r="AJ33" s="20">
        <v>210</v>
      </c>
      <c r="AK33" s="20">
        <v>350</v>
      </c>
      <c r="AL33" s="20">
        <v>180</v>
      </c>
      <c r="AM33" s="20">
        <v>250.16</v>
      </c>
      <c r="AN33" s="20">
        <v>213.13</v>
      </c>
      <c r="AO33" s="20">
        <v>0</v>
      </c>
      <c r="AP33" s="20">
        <v>0</v>
      </c>
      <c r="AQ33" s="20">
        <v>401</v>
      </c>
      <c r="AR33" s="20">
        <v>221.65</v>
      </c>
      <c r="AS33" s="20">
        <v>350</v>
      </c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>
      <c r="A34" t="s">
        <v>23</v>
      </c>
      <c r="B34" t="s">
        <v>26</v>
      </c>
      <c r="C34" t="s">
        <v>65</v>
      </c>
      <c r="D34" t="s">
        <v>8</v>
      </c>
      <c r="E34" s="3">
        <v>700</v>
      </c>
      <c r="F34" s="3">
        <v>700</v>
      </c>
      <c r="G34" s="18">
        <v>913</v>
      </c>
      <c r="H34" s="19">
        <v>148</v>
      </c>
      <c r="I34" s="19">
        <v>429</v>
      </c>
      <c r="J34" s="20">
        <v>409</v>
      </c>
      <c r="K34" s="20">
        <v>409</v>
      </c>
      <c r="L34" s="20">
        <v>389</v>
      </c>
      <c r="M34" s="20">
        <v>389</v>
      </c>
      <c r="N34" s="20">
        <v>275</v>
      </c>
      <c r="O34" s="20">
        <v>275</v>
      </c>
      <c r="P34" s="20">
        <v>222.6</v>
      </c>
      <c r="Q34" s="20">
        <v>0</v>
      </c>
      <c r="R34" s="20">
        <v>375</v>
      </c>
      <c r="S34" s="20">
        <v>429</v>
      </c>
      <c r="T34" s="20">
        <v>398</v>
      </c>
      <c r="U34" s="20">
        <v>398</v>
      </c>
      <c r="V34" s="20">
        <v>385</v>
      </c>
      <c r="W34" s="20">
        <v>386</v>
      </c>
      <c r="X34" s="20">
        <v>645</v>
      </c>
      <c r="Y34" s="20">
        <v>0</v>
      </c>
      <c r="Z34" s="20">
        <v>375</v>
      </c>
      <c r="AA34" s="20">
        <v>320</v>
      </c>
      <c r="AB34" s="20">
        <v>389</v>
      </c>
      <c r="AC34" s="20">
        <v>398</v>
      </c>
      <c r="AD34" s="20">
        <v>0</v>
      </c>
      <c r="AE34" s="20">
        <v>398</v>
      </c>
      <c r="AF34" s="20">
        <v>420</v>
      </c>
      <c r="AG34" s="20">
        <v>420</v>
      </c>
      <c r="AH34" s="20">
        <v>402</v>
      </c>
      <c r="AI34" s="20">
        <v>402</v>
      </c>
      <c r="AJ34" s="20">
        <v>210</v>
      </c>
      <c r="AK34" s="20">
        <v>350</v>
      </c>
      <c r="AL34" s="20">
        <v>180</v>
      </c>
      <c r="AM34" s="20">
        <v>250.16</v>
      </c>
      <c r="AN34" s="20">
        <v>213.13</v>
      </c>
      <c r="AO34" s="20">
        <v>0</v>
      </c>
      <c r="AP34" s="20">
        <v>0</v>
      </c>
      <c r="AQ34" s="20">
        <v>401</v>
      </c>
      <c r="AR34" s="20">
        <v>221.65</v>
      </c>
      <c r="AS34" s="20">
        <v>350</v>
      </c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6" t="s">
        <v>14</v>
      </c>
      <c r="B52" s="16" t="s">
        <v>1</v>
      </c>
      <c r="C52" s="16" t="s">
        <v>2</v>
      </c>
      <c r="D52" s="16" t="s">
        <v>3</v>
      </c>
      <c r="E52" s="17" t="s">
        <v>15</v>
      </c>
      <c r="F52" s="17" t="s">
        <v>16</v>
      </c>
      <c r="G52" s="17" t="s">
        <v>17</v>
      </c>
      <c r="H52" s="17" t="s">
        <v>18</v>
      </c>
      <c r="I52" s="17" t="s">
        <v>19</v>
      </c>
      <c r="J52" s="17" t="s">
        <v>20</v>
      </c>
      <c r="K52" s="17" t="s">
        <v>33</v>
      </c>
      <c r="L52" s="17" t="s">
        <v>34</v>
      </c>
      <c r="M52" s="17" t="s">
        <v>35</v>
      </c>
      <c r="N52" s="17" t="s">
        <v>36</v>
      </c>
      <c r="O52" s="17" t="s">
        <v>37</v>
      </c>
      <c r="P52" s="17" t="s">
        <v>38</v>
      </c>
      <c r="Q52" s="17" t="s">
        <v>39</v>
      </c>
      <c r="R52" s="17" t="s">
        <v>40</v>
      </c>
      <c r="S52" s="17" t="s">
        <v>41</v>
      </c>
      <c r="T52" s="17" t="s">
        <v>42</v>
      </c>
      <c r="U52" s="17" t="s">
        <v>43</v>
      </c>
      <c r="V52" s="17" t="s">
        <v>44</v>
      </c>
      <c r="W52" s="17" t="s">
        <v>45</v>
      </c>
      <c r="X52" s="17" t="s">
        <v>46</v>
      </c>
      <c r="Y52" s="17" t="s">
        <v>47</v>
      </c>
      <c r="Z52" s="17" t="s">
        <v>6</v>
      </c>
      <c r="AA52" s="17" t="s">
        <v>48</v>
      </c>
      <c r="AB52" s="17" t="s">
        <v>28</v>
      </c>
      <c r="AC52" s="17" t="s">
        <v>49</v>
      </c>
      <c r="AD52" s="17" t="s">
        <v>50</v>
      </c>
      <c r="AE52" s="17" t="s">
        <v>51</v>
      </c>
      <c r="AF52" s="17" t="s">
        <v>52</v>
      </c>
      <c r="AG52" s="17" t="s">
        <v>53</v>
      </c>
      <c r="AH52" s="17" t="s">
        <v>54</v>
      </c>
      <c r="AI52" s="17" t="s">
        <v>55</v>
      </c>
      <c r="AJ52" s="17" t="s">
        <v>56</v>
      </c>
      <c r="AK52" s="17" t="s">
        <v>57</v>
      </c>
      <c r="AL52" s="17" t="s">
        <v>58</v>
      </c>
      <c r="AM52" s="17" t="s">
        <v>21</v>
      </c>
      <c r="AN52" s="17" t="s">
        <v>29</v>
      </c>
      <c r="AO52" s="17" t="s">
        <v>59</v>
      </c>
      <c r="AP52" s="17" t="s">
        <v>60</v>
      </c>
      <c r="AQ52" s="17" t="s">
        <v>61</v>
      </c>
      <c r="AR52" s="17" t="s">
        <v>62</v>
      </c>
      <c r="AS52" s="17" t="s">
        <v>63</v>
      </c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7</v>
      </c>
      <c r="B53" t="s">
        <v>30</v>
      </c>
      <c r="C53" t="s">
        <v>31</v>
      </c>
      <c r="D53" t="s">
        <v>64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>
        <f>IF('Shoppable Services'!$F$4=$D53,1,0)*IF('Shoppable Services'!$E$4=$C53,1,0)*IF('Shoppable Services'!$D$4=$B53,1,0)*IF('Shoppable Services'!$C$4=$A53,1,0)*IF('Shoppable Services'!$B$4=AQ$52,AQ2,0)</f>
        <v>0</v>
      </c>
      <c r="AR53" s="4">
        <f>IF('Shoppable Services'!$F$4=$D53,1,0)*IF('Shoppable Services'!$E$4=$C53,1,0)*IF('Shoppable Services'!$D$4=$B53,1,0)*IF('Shoppable Services'!$C$4=$A53,1,0)*IF('Shoppable Services'!$B$4=AR$52,AR2,0)</f>
        <v>0</v>
      </c>
      <c r="AS53" s="4">
        <f>IF('Shoppable Services'!$F$4=$D53,1,0)*IF('Shoppable Services'!$E$4=$C53,1,0)*IF('Shoppable Services'!$D$4=$B53,1,0)*IF('Shoppable Services'!$C$4=$A53,1,0)*IF('Shoppable Services'!$B$4=AS$52,AS2,0)</f>
        <v>0</v>
      </c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30</v>
      </c>
      <c r="C54" t="s">
        <v>31</v>
      </c>
      <c r="D54" t="s">
        <v>64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>
        <f>IF('Shoppable Services'!$F$4=$D54,1,0)*IF('Shoppable Services'!$E$4=$C54,1,0)*IF('Shoppable Services'!$D$4=$B54,1,0)*IF('Shoppable Services'!$C$4=$A54,1,0)*IF('Shoppable Services'!$B$4=AQ$52,AQ3,0)</f>
        <v>0</v>
      </c>
      <c r="AR54" s="4">
        <f>IF('Shoppable Services'!$F$4=$D54,1,0)*IF('Shoppable Services'!$E$4=$C54,1,0)*IF('Shoppable Services'!$D$4=$B54,1,0)*IF('Shoppable Services'!$C$4=$A54,1,0)*IF('Shoppable Services'!$B$4=AR$52,AR3,0)</f>
        <v>0</v>
      </c>
      <c r="AS54" s="4">
        <f>IF('Shoppable Services'!$F$4=$D54,1,0)*IF('Shoppable Services'!$E$4=$C54,1,0)*IF('Shoppable Services'!$D$4=$B54,1,0)*IF('Shoppable Services'!$C$4=$A54,1,0)*IF('Shoppable Services'!$B$4=AS$52,AS3,0)</f>
        <v>0</v>
      </c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30</v>
      </c>
      <c r="C55" t="s">
        <v>31</v>
      </c>
      <c r="D55" t="s">
        <v>32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>
        <f>IF('Shoppable Services'!$F$4=$D55,1,0)*IF('Shoppable Services'!$E$4=$C55,1,0)*IF('Shoppable Services'!$D$4=$B55,1,0)*IF('Shoppable Services'!$C$4=$A55,1,0)*IF('Shoppable Services'!$B$4=AQ$52,AQ4,0)</f>
        <v>0</v>
      </c>
      <c r="AR55" s="4">
        <f>IF('Shoppable Services'!$F$4=$D55,1,0)*IF('Shoppable Services'!$E$4=$C55,1,0)*IF('Shoppable Services'!$D$4=$B55,1,0)*IF('Shoppable Services'!$C$4=$A55,1,0)*IF('Shoppable Services'!$B$4=AR$52,AR4,0)</f>
        <v>0</v>
      </c>
      <c r="AS55" s="4">
        <f>IF('Shoppable Services'!$F$4=$D55,1,0)*IF('Shoppable Services'!$E$4=$C55,1,0)*IF('Shoppable Services'!$D$4=$B55,1,0)*IF('Shoppable Services'!$C$4=$A55,1,0)*IF('Shoppable Services'!$B$4=AS$52,AS4,0)</f>
        <v>0</v>
      </c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30</v>
      </c>
      <c r="C56" t="s">
        <v>31</v>
      </c>
      <c r="D56" t="s">
        <v>32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>
        <f>IF('Shoppable Services'!$F$4=$D56,1,0)*IF('Shoppable Services'!$E$4=$C56,1,0)*IF('Shoppable Services'!$D$4=$B56,1,0)*IF('Shoppable Services'!$C$4=$A56,1,0)*IF('Shoppable Services'!$B$4=AQ$52,AQ5,0)</f>
        <v>0</v>
      </c>
      <c r="AR56" s="4">
        <f>IF('Shoppable Services'!$F$4=$D56,1,0)*IF('Shoppable Services'!$E$4=$C56,1,0)*IF('Shoppable Services'!$D$4=$B56,1,0)*IF('Shoppable Services'!$C$4=$A56,1,0)*IF('Shoppable Services'!$B$4=AR$52,AR5,0)</f>
        <v>0</v>
      </c>
      <c r="AS56" s="4">
        <f>IF('Shoppable Services'!$F$4=$D56,1,0)*IF('Shoppable Services'!$E$4=$C56,1,0)*IF('Shoppable Services'!$D$4=$B56,1,0)*IF('Shoppable Services'!$C$4=$A56,1,0)*IF('Shoppable Services'!$B$4=AS$52,AS5,0)</f>
        <v>0</v>
      </c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30</v>
      </c>
      <c r="C57" t="s">
        <v>31</v>
      </c>
      <c r="D57" t="s">
        <v>8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>
        <f>IF('Shoppable Services'!$F$4=$D57,1,0)*IF('Shoppable Services'!$E$4=$C57,1,0)*IF('Shoppable Services'!$D$4=$B57,1,0)*IF('Shoppable Services'!$C$4=$A57,1,0)*IF('Shoppable Services'!$B$4=AQ$52,AQ6,0)</f>
        <v>0</v>
      </c>
      <c r="AR57" s="4">
        <f>IF('Shoppable Services'!$F$4=$D57,1,0)*IF('Shoppable Services'!$E$4=$C57,1,0)*IF('Shoppable Services'!$D$4=$B57,1,0)*IF('Shoppable Services'!$C$4=$A57,1,0)*IF('Shoppable Services'!$B$4=AR$52,AR6,0)</f>
        <v>0</v>
      </c>
      <c r="AS57" s="4">
        <f>IF('Shoppable Services'!$F$4=$D57,1,0)*IF('Shoppable Services'!$E$4=$C57,1,0)*IF('Shoppable Services'!$D$4=$B57,1,0)*IF('Shoppable Services'!$C$4=$A57,1,0)*IF('Shoppable Services'!$B$4=AS$52,AS6,0)</f>
        <v>0</v>
      </c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30</v>
      </c>
      <c r="C58" t="s">
        <v>31</v>
      </c>
      <c r="D58" t="s">
        <v>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>
        <f>IF('Shoppable Services'!$F$4=$D58,1,0)*IF('Shoppable Services'!$E$4=$C58,1,0)*IF('Shoppable Services'!$D$4=$B58,1,0)*IF('Shoppable Services'!$C$4=$A58,1,0)*IF('Shoppable Services'!$B$4=AQ$52,AQ7,0)</f>
        <v>0</v>
      </c>
      <c r="AR58" s="4">
        <f>IF('Shoppable Services'!$F$4=$D58,1,0)*IF('Shoppable Services'!$E$4=$C58,1,0)*IF('Shoppable Services'!$D$4=$B58,1,0)*IF('Shoppable Services'!$C$4=$A58,1,0)*IF('Shoppable Services'!$B$4=AR$52,AR7,0)</f>
        <v>0</v>
      </c>
      <c r="AS58" s="4">
        <f>IF('Shoppable Services'!$F$4=$D58,1,0)*IF('Shoppable Services'!$E$4=$C58,1,0)*IF('Shoppable Services'!$D$4=$B58,1,0)*IF('Shoppable Services'!$C$4=$A58,1,0)*IF('Shoppable Services'!$B$4=AS$52,AS7,0)</f>
        <v>0</v>
      </c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30</v>
      </c>
      <c r="C59" t="s">
        <v>65</v>
      </c>
      <c r="D59" t="s">
        <v>64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>
        <f>IF('Shoppable Services'!$F$4=$D59,1,0)*IF('Shoppable Services'!$E$4=$C59,1,0)*IF('Shoppable Services'!$D$4=$B59,1,0)*IF('Shoppable Services'!$C$4=$A59,1,0)*IF('Shoppable Services'!$B$4=AQ$52,AQ8,0)</f>
        <v>0</v>
      </c>
      <c r="AR59" s="4">
        <f>IF('Shoppable Services'!$F$4=$D59,1,0)*IF('Shoppable Services'!$E$4=$C59,1,0)*IF('Shoppable Services'!$D$4=$B59,1,0)*IF('Shoppable Services'!$C$4=$A59,1,0)*IF('Shoppable Services'!$B$4=AR$52,AR8,0)</f>
        <v>0</v>
      </c>
      <c r="AS59" s="4">
        <f>IF('Shoppable Services'!$F$4=$D59,1,0)*IF('Shoppable Services'!$E$4=$C59,1,0)*IF('Shoppable Services'!$D$4=$B59,1,0)*IF('Shoppable Services'!$C$4=$A59,1,0)*IF('Shoppable Services'!$B$4=AS$52,AS8,0)</f>
        <v>0</v>
      </c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7</v>
      </c>
      <c r="B60" t="s">
        <v>30</v>
      </c>
      <c r="C60" t="s">
        <v>65</v>
      </c>
      <c r="D60" t="s">
        <v>32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>
        <f>IF('Shoppable Services'!$F$4=$D60,1,0)*IF('Shoppable Services'!$E$4=$C60,1,0)*IF('Shoppable Services'!$D$4=$B60,1,0)*IF('Shoppable Services'!$C$4=$A60,1,0)*IF('Shoppable Services'!$B$4=AQ$52,AQ9,0)</f>
        <v>0</v>
      </c>
      <c r="AR60" s="4">
        <f>IF('Shoppable Services'!$F$4=$D60,1,0)*IF('Shoppable Services'!$E$4=$C60,1,0)*IF('Shoppable Services'!$D$4=$B60,1,0)*IF('Shoppable Services'!$C$4=$A60,1,0)*IF('Shoppable Services'!$B$4=AR$52,AR9,0)</f>
        <v>0</v>
      </c>
      <c r="AS60" s="4">
        <f>IF('Shoppable Services'!$F$4=$D60,1,0)*IF('Shoppable Services'!$E$4=$C60,1,0)*IF('Shoppable Services'!$D$4=$B60,1,0)*IF('Shoppable Services'!$C$4=$A60,1,0)*IF('Shoppable Services'!$B$4=AS$52,AS9,0)</f>
        <v>0</v>
      </c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7</v>
      </c>
      <c r="B61" t="s">
        <v>30</v>
      </c>
      <c r="C61" t="s">
        <v>65</v>
      </c>
      <c r="D61" t="s">
        <v>8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>
        <f>IF('Shoppable Services'!$F$4=$D61,1,0)*IF('Shoppable Services'!$E$4=$C61,1,0)*IF('Shoppable Services'!$D$4=$B61,1,0)*IF('Shoppable Services'!$C$4=$A61,1,0)*IF('Shoppable Services'!$B$4=AQ$52,AQ10,0)</f>
        <v>0</v>
      </c>
      <c r="AR61" s="4">
        <f>IF('Shoppable Services'!$F$4=$D61,1,0)*IF('Shoppable Services'!$E$4=$C61,1,0)*IF('Shoppable Services'!$D$4=$B61,1,0)*IF('Shoppable Services'!$C$4=$A61,1,0)*IF('Shoppable Services'!$B$4=AR$52,AR10,0)</f>
        <v>0</v>
      </c>
      <c r="AS61" s="4">
        <f>IF('Shoppable Services'!$F$4=$D61,1,0)*IF('Shoppable Services'!$E$4=$C61,1,0)*IF('Shoppable Services'!$D$4=$B61,1,0)*IF('Shoppable Services'!$C$4=$A61,1,0)*IF('Shoppable Services'!$B$4=AS$52,AS10,0)</f>
        <v>0</v>
      </c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7</v>
      </c>
      <c r="B62" t="s">
        <v>22</v>
      </c>
      <c r="C62" t="s">
        <v>31</v>
      </c>
      <c r="D62" t="s">
        <v>64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>
        <f>IF('Shoppable Services'!$F$4=$D62,1,0)*IF('Shoppable Services'!$E$4=$C62,1,0)*IF('Shoppable Services'!$D$4=$B62,1,0)*IF('Shoppable Services'!$C$4=$A62,1,0)*IF('Shoppable Services'!$B$4=AP$52,AP11,0)</f>
        <v>0</v>
      </c>
      <c r="AQ62" s="4">
        <f>IF('Shoppable Services'!$F$4=$D62,1,0)*IF('Shoppable Services'!$E$4=$C62,1,0)*IF('Shoppable Services'!$D$4=$B62,1,0)*IF('Shoppable Services'!$C$4=$A62,1,0)*IF('Shoppable Services'!$B$4=AQ$52,AQ11,0)</f>
        <v>0</v>
      </c>
      <c r="AR62" s="4">
        <f>IF('Shoppable Services'!$F$4=$D62,1,0)*IF('Shoppable Services'!$E$4=$C62,1,0)*IF('Shoppable Services'!$D$4=$B62,1,0)*IF('Shoppable Services'!$C$4=$A62,1,0)*IF('Shoppable Services'!$B$4=AR$52,AR11,0)</f>
        <v>0</v>
      </c>
      <c r="AS62" s="4">
        <f>IF('Shoppable Services'!$F$4=$D62,1,0)*IF('Shoppable Services'!$E$4=$C62,1,0)*IF('Shoppable Services'!$D$4=$B62,1,0)*IF('Shoppable Services'!$C$4=$A62,1,0)*IF('Shoppable Services'!$B$4=AS$52,AS11,0)</f>
        <v>0</v>
      </c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7</v>
      </c>
      <c r="B63" t="s">
        <v>22</v>
      </c>
      <c r="C63" t="s">
        <v>31</v>
      </c>
      <c r="D63" t="s">
        <v>32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>
        <f>IF('Shoppable Services'!$F$4=$D63,1,0)*IF('Shoppable Services'!$E$4=$C63,1,0)*IF('Shoppable Services'!$D$4=$B63,1,0)*IF('Shoppable Services'!$C$4=$A63,1,0)*IF('Shoppable Services'!$B$4=AO$52,AO12,0)</f>
        <v>0</v>
      </c>
      <c r="AP63" s="4">
        <f>IF('Shoppable Services'!$F$4=$D63,1,0)*IF('Shoppable Services'!$E$4=$C63,1,0)*IF('Shoppable Services'!$D$4=$B63,1,0)*IF('Shoppable Services'!$C$4=$A63,1,0)*IF('Shoppable Services'!$B$4=AP$52,AP12,0)</f>
        <v>0</v>
      </c>
      <c r="AQ63" s="4">
        <f>IF('Shoppable Services'!$F$4=$D63,1,0)*IF('Shoppable Services'!$E$4=$C63,1,0)*IF('Shoppable Services'!$D$4=$B63,1,0)*IF('Shoppable Services'!$C$4=$A63,1,0)*IF('Shoppable Services'!$B$4=AQ$52,AQ12,0)</f>
        <v>0</v>
      </c>
      <c r="AR63" s="4">
        <f>IF('Shoppable Services'!$F$4=$D63,1,0)*IF('Shoppable Services'!$E$4=$C63,1,0)*IF('Shoppable Services'!$D$4=$B63,1,0)*IF('Shoppable Services'!$C$4=$A63,1,0)*IF('Shoppable Services'!$B$4=AR$52,AR12,0)</f>
        <v>0</v>
      </c>
      <c r="AS63" s="4">
        <f>IF('Shoppable Services'!$F$4=$D63,1,0)*IF('Shoppable Services'!$E$4=$C63,1,0)*IF('Shoppable Services'!$D$4=$B63,1,0)*IF('Shoppable Services'!$C$4=$A63,1,0)*IF('Shoppable Services'!$B$4=AS$52,AS12,0)</f>
        <v>0</v>
      </c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7</v>
      </c>
      <c r="B64" t="s">
        <v>22</v>
      </c>
      <c r="C64" t="s">
        <v>31</v>
      </c>
      <c r="D64" t="s">
        <v>8</v>
      </c>
      <c r="E64" s="4">
        <f>IF('Shoppable Services'!$F$4=$D64,1,0)*IF('Shoppable Services'!$E$4=$C64,1,0)*IF('Shoppable Services'!$D$4=$B64,1,0)*IF('Shoppable Services'!$C$4=$A64,1,0)*$E13</f>
        <v>1650</v>
      </c>
      <c r="F64" s="4">
        <f>IF('Shoppable Services'!$F$4=$D64,1,0)*IF('Shoppable Services'!$E$4=$C64,1,0)*IF('Shoppable Services'!$D$4=$B64,1,0)*IF('Shoppable Services'!$C$4=$A64,1,0)*$F13</f>
        <v>1650</v>
      </c>
      <c r="G64" s="4">
        <f>IF('Shoppable Services'!$F$4=$D64,1,0)*IF('Shoppable Services'!$E$4=$C64,1,0)*IF('Shoppable Services'!$D$4=$B64,1,0)*IF('Shoppable Services'!$C$4=$A64,1,0)*$G13</f>
        <v>124</v>
      </c>
      <c r="H64" s="4">
        <f>IF('Shoppable Services'!$F$4=$D64,1,0)*IF('Shoppable Services'!$E$4=$C64,1,0)*IF('Shoppable Services'!$D$4=$B64,1,0)*IF('Shoppable Services'!$C$4=$A64,1,0)*$H13</f>
        <v>221.65</v>
      </c>
      <c r="I64" s="4">
        <f>IF('Shoppable Services'!$F$4=$D64,1,0)*IF('Shoppable Services'!$E$4=$C64,1,0)*IF('Shoppable Services'!$D$4=$B64,1,0)*IF('Shoppable Services'!$C$4=$A64,1,0)*$I13</f>
        <v>1148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901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>
        <f>IF('Shoppable Services'!$F$4=$D64,1,0)*IF('Shoppable Services'!$E$4=$C64,1,0)*IF('Shoppable Services'!$D$4=$B64,1,0)*IF('Shoppable Services'!$C$4=$A64,1,0)*IF('Shoppable Services'!$B$4=AO$52,AO13,0)</f>
        <v>0</v>
      </c>
      <c r="AP64" s="4">
        <f>IF('Shoppable Services'!$F$4=$D64,1,0)*IF('Shoppable Services'!$E$4=$C64,1,0)*IF('Shoppable Services'!$D$4=$B64,1,0)*IF('Shoppable Services'!$C$4=$A64,1,0)*IF('Shoppable Services'!$B$4=AP$52,AP13,0)</f>
        <v>0</v>
      </c>
      <c r="AQ64" s="4">
        <f>IF('Shoppable Services'!$F$4=$D64,1,0)*IF('Shoppable Services'!$E$4=$C64,1,0)*IF('Shoppable Services'!$D$4=$B64,1,0)*IF('Shoppable Services'!$C$4=$A64,1,0)*IF('Shoppable Services'!$B$4=AQ$52,AQ13,0)</f>
        <v>0</v>
      </c>
      <c r="AR64" s="4">
        <f>IF('Shoppable Services'!$F$4=$D64,1,0)*IF('Shoppable Services'!$E$4=$C64,1,0)*IF('Shoppable Services'!$D$4=$B64,1,0)*IF('Shoppable Services'!$C$4=$A64,1,0)*IF('Shoppable Services'!$B$4=AR$52,AR13,0)</f>
        <v>0</v>
      </c>
      <c r="AS64" s="4">
        <f>IF('Shoppable Services'!$F$4=$D64,1,0)*IF('Shoppable Services'!$E$4=$C64,1,0)*IF('Shoppable Services'!$D$4=$B64,1,0)*IF('Shoppable Services'!$C$4=$A64,1,0)*IF('Shoppable Services'!$B$4=AS$52,AS13,0)</f>
        <v>0</v>
      </c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7</v>
      </c>
      <c r="B65" t="s">
        <v>22</v>
      </c>
      <c r="C65" t="s">
        <v>65</v>
      </c>
      <c r="D65" t="s">
        <v>64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>
        <f>IF('Shoppable Services'!$F$4=$D65,1,0)*IF('Shoppable Services'!$E$4=$C65,1,0)*IF('Shoppable Services'!$D$4=$B65,1,0)*IF('Shoppable Services'!$C$4=$A65,1,0)*IF('Shoppable Services'!$B$4=AO$52,AO14,0)</f>
        <v>0</v>
      </c>
      <c r="AP65" s="4">
        <f>IF('Shoppable Services'!$F$4=$D65,1,0)*IF('Shoppable Services'!$E$4=$C65,1,0)*IF('Shoppable Services'!$D$4=$B65,1,0)*IF('Shoppable Services'!$C$4=$A65,1,0)*IF('Shoppable Services'!$B$4=AP$52,AP14,0)</f>
        <v>0</v>
      </c>
      <c r="AQ65" s="4">
        <f>IF('Shoppable Services'!$F$4=$D65,1,0)*IF('Shoppable Services'!$E$4=$C65,1,0)*IF('Shoppable Services'!$D$4=$B65,1,0)*IF('Shoppable Services'!$C$4=$A65,1,0)*IF('Shoppable Services'!$B$4=AQ$52,AQ14,0)</f>
        <v>0</v>
      </c>
      <c r="AR65" s="4">
        <f>IF('Shoppable Services'!$F$4=$D65,1,0)*IF('Shoppable Services'!$E$4=$C65,1,0)*IF('Shoppable Services'!$D$4=$B65,1,0)*IF('Shoppable Services'!$C$4=$A65,1,0)*IF('Shoppable Services'!$B$4=AR$52,AR14,0)</f>
        <v>0</v>
      </c>
      <c r="AS65" s="4">
        <f>IF('Shoppable Services'!$F$4=$D65,1,0)*IF('Shoppable Services'!$E$4=$C65,1,0)*IF('Shoppable Services'!$D$4=$B65,1,0)*IF('Shoppable Services'!$C$4=$A65,1,0)*IF('Shoppable Services'!$B$4=AS$52,AS14,0)</f>
        <v>0</v>
      </c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7</v>
      </c>
      <c r="B66" t="s">
        <v>22</v>
      </c>
      <c r="C66" t="s">
        <v>65</v>
      </c>
      <c r="D66" t="s">
        <v>32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>
        <f>IF('Shoppable Services'!$F$4=$D66,1,0)*IF('Shoppable Services'!$E$4=$C66,1,0)*IF('Shoppable Services'!$D$4=$B66,1,0)*IF('Shoppable Services'!$C$4=$A66,1,0)*IF('Shoppable Services'!$B$4=AO$52,AO15,0)</f>
        <v>0</v>
      </c>
      <c r="AP66" s="4">
        <f>IF('Shoppable Services'!$F$4=$D66,1,0)*IF('Shoppable Services'!$E$4=$C66,1,0)*IF('Shoppable Services'!$D$4=$B66,1,0)*IF('Shoppable Services'!$C$4=$A66,1,0)*IF('Shoppable Services'!$B$4=AP$52,AP15,0)</f>
        <v>0</v>
      </c>
      <c r="AQ66" s="4">
        <f>IF('Shoppable Services'!$F$4=$D66,1,0)*IF('Shoppable Services'!$E$4=$C66,1,0)*IF('Shoppable Services'!$D$4=$B66,1,0)*IF('Shoppable Services'!$C$4=$A66,1,0)*IF('Shoppable Services'!$B$4=AQ$52,AQ15,0)</f>
        <v>0</v>
      </c>
      <c r="AR66" s="4">
        <f>IF('Shoppable Services'!$F$4=$D66,1,0)*IF('Shoppable Services'!$E$4=$C66,1,0)*IF('Shoppable Services'!$D$4=$B66,1,0)*IF('Shoppable Services'!$C$4=$A66,1,0)*IF('Shoppable Services'!$B$4=AR$52,AR15,0)</f>
        <v>0</v>
      </c>
      <c r="AS66" s="4">
        <f>IF('Shoppable Services'!$F$4=$D66,1,0)*IF('Shoppable Services'!$E$4=$C66,1,0)*IF('Shoppable Services'!$D$4=$B66,1,0)*IF('Shoppable Services'!$C$4=$A66,1,0)*IF('Shoppable Services'!$B$4=AS$52,AS15,0)</f>
        <v>0</v>
      </c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7</v>
      </c>
      <c r="B67" t="s">
        <v>22</v>
      </c>
      <c r="C67" t="s">
        <v>65</v>
      </c>
      <c r="D67" t="s">
        <v>8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>
        <f>IF('Shoppable Services'!$F$4=$D67,1,0)*IF('Shoppable Services'!$E$4=$C67,1,0)*IF('Shoppable Services'!$D$4=$B67,1,0)*IF('Shoppable Services'!$C$4=$A67,1,0)*IF('Shoppable Services'!$B$4=AO$52,AO16,0)</f>
        <v>0</v>
      </c>
      <c r="AP67" s="4">
        <f>IF('Shoppable Services'!$F$4=$D67,1,0)*IF('Shoppable Services'!$E$4=$C67,1,0)*IF('Shoppable Services'!$D$4=$B67,1,0)*IF('Shoppable Services'!$C$4=$A67,1,0)*IF('Shoppable Services'!$B$4=AP$52,AP16,0)</f>
        <v>0</v>
      </c>
      <c r="AQ67" s="4">
        <f>IF('Shoppable Services'!$F$4=$D67,1,0)*IF('Shoppable Services'!$E$4=$C67,1,0)*IF('Shoppable Services'!$D$4=$B67,1,0)*IF('Shoppable Services'!$C$4=$A67,1,0)*IF('Shoppable Services'!$B$4=AQ$52,AQ16,0)</f>
        <v>0</v>
      </c>
      <c r="AR67" s="4">
        <f>IF('Shoppable Services'!$F$4=$D67,1,0)*IF('Shoppable Services'!$E$4=$C67,1,0)*IF('Shoppable Services'!$D$4=$B67,1,0)*IF('Shoppable Services'!$C$4=$A67,1,0)*IF('Shoppable Services'!$B$4=AR$52,AR16,0)</f>
        <v>0</v>
      </c>
      <c r="AS67" s="4">
        <f>IF('Shoppable Services'!$F$4=$D67,1,0)*IF('Shoppable Services'!$E$4=$C67,1,0)*IF('Shoppable Services'!$D$4=$B67,1,0)*IF('Shoppable Services'!$C$4=$A67,1,0)*IF('Shoppable Services'!$B$4=AS$52,AS16,0)</f>
        <v>0</v>
      </c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23</v>
      </c>
      <c r="B68" t="s">
        <v>66</v>
      </c>
      <c r="C68" t="s">
        <v>31</v>
      </c>
      <c r="D68" t="s">
        <v>8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>
        <f>IF('Shoppable Services'!$F$4=$D68,1,0)*IF('Shoppable Services'!$E$4=$C68,1,0)*IF('Shoppable Services'!$D$4=$B68,1,0)*IF('Shoppable Services'!$C$4=$A68,1,0)*IF('Shoppable Services'!$B$4=AO$52,AO17,0)</f>
        <v>0</v>
      </c>
      <c r="AP68" s="4">
        <f>IF('Shoppable Services'!$F$4=$D68,1,0)*IF('Shoppable Services'!$E$4=$C68,1,0)*IF('Shoppable Services'!$D$4=$B68,1,0)*IF('Shoppable Services'!$C$4=$A68,1,0)*IF('Shoppable Services'!$B$4=AP$52,AP17,0)</f>
        <v>0</v>
      </c>
      <c r="AQ68" s="4">
        <f>IF('Shoppable Services'!$F$4=$D68,1,0)*IF('Shoppable Services'!$E$4=$C68,1,0)*IF('Shoppable Services'!$D$4=$B68,1,0)*IF('Shoppable Services'!$C$4=$A68,1,0)*IF('Shoppable Services'!$B$4=AQ$52,AQ17,0)</f>
        <v>0</v>
      </c>
      <c r="AR68" s="4">
        <f>IF('Shoppable Services'!$F$4=$D68,1,0)*IF('Shoppable Services'!$E$4=$C68,1,0)*IF('Shoppable Services'!$D$4=$B68,1,0)*IF('Shoppable Services'!$C$4=$A68,1,0)*IF('Shoppable Services'!$B$4=AR$52,AR17,0)</f>
        <v>0</v>
      </c>
      <c r="AS68" s="4">
        <f>IF('Shoppable Services'!$F$4=$D68,1,0)*IF('Shoppable Services'!$E$4=$C68,1,0)*IF('Shoppable Services'!$D$4=$B68,1,0)*IF('Shoppable Services'!$C$4=$A68,1,0)*IF('Shoppable Services'!$B$4=AS$52,AS17,0)</f>
        <v>0</v>
      </c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23</v>
      </c>
      <c r="B69" t="s">
        <v>66</v>
      </c>
      <c r="C69" t="s">
        <v>31</v>
      </c>
      <c r="D69" t="s">
        <v>8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>
        <f>IF('Shoppable Services'!$F$4=$D69,1,0)*IF('Shoppable Services'!$E$4=$C69,1,0)*IF('Shoppable Services'!$D$4=$B69,1,0)*IF('Shoppable Services'!$C$4=$A69,1,0)*IF('Shoppable Services'!$B$4=AO$52,AO18,0)</f>
        <v>0</v>
      </c>
      <c r="AP69" s="4">
        <f>IF('Shoppable Services'!$F$4=$D69,1,0)*IF('Shoppable Services'!$E$4=$C69,1,0)*IF('Shoppable Services'!$D$4=$B69,1,0)*IF('Shoppable Services'!$C$4=$A69,1,0)*IF('Shoppable Services'!$B$4=AP$52,AP18,0)</f>
        <v>0</v>
      </c>
      <c r="AQ69" s="4">
        <f>IF('Shoppable Services'!$F$4=$D69,1,0)*IF('Shoppable Services'!$E$4=$C69,1,0)*IF('Shoppable Services'!$D$4=$B69,1,0)*IF('Shoppable Services'!$C$4=$A69,1,0)*IF('Shoppable Services'!$B$4=AQ$52,AQ18,0)</f>
        <v>0</v>
      </c>
      <c r="AR69" s="4">
        <f>IF('Shoppable Services'!$F$4=$D69,1,0)*IF('Shoppable Services'!$E$4=$C69,1,0)*IF('Shoppable Services'!$D$4=$B69,1,0)*IF('Shoppable Services'!$C$4=$A69,1,0)*IF('Shoppable Services'!$B$4=AR$52,AR18,0)</f>
        <v>0</v>
      </c>
      <c r="AS69" s="4">
        <f>IF('Shoppable Services'!$F$4=$D69,1,0)*IF('Shoppable Services'!$E$4=$C69,1,0)*IF('Shoppable Services'!$D$4=$B69,1,0)*IF('Shoppable Services'!$C$4=$A69,1,0)*IF('Shoppable Services'!$B$4=AS$52,AS18,0)</f>
        <v>0</v>
      </c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23</v>
      </c>
      <c r="B70" t="s">
        <v>66</v>
      </c>
      <c r="C70" t="s">
        <v>65</v>
      </c>
      <c r="D70" t="s">
        <v>8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>
        <f>IF('Shoppable Services'!$F$4=$D70,1,0)*IF('Shoppable Services'!$E$4=$C70,1,0)*IF('Shoppable Services'!$D$4=$B70,1,0)*IF('Shoppable Services'!$C$4=$A70,1,0)*IF('Shoppable Services'!$B$4=AO$52,AO19,0)</f>
        <v>0</v>
      </c>
      <c r="AP70" s="4">
        <f>IF('Shoppable Services'!$F$4=$D70,1,0)*IF('Shoppable Services'!$E$4=$C70,1,0)*IF('Shoppable Services'!$D$4=$B70,1,0)*IF('Shoppable Services'!$C$4=$A70,1,0)*IF('Shoppable Services'!$B$4=AP$52,AP19,0)</f>
        <v>0</v>
      </c>
      <c r="AQ70" s="4">
        <f>IF('Shoppable Services'!$F$4=$D70,1,0)*IF('Shoppable Services'!$E$4=$C70,1,0)*IF('Shoppable Services'!$D$4=$B70,1,0)*IF('Shoppable Services'!$C$4=$A70,1,0)*IF('Shoppable Services'!$B$4=AQ$52,AQ19,0)</f>
        <v>0</v>
      </c>
      <c r="AR70" s="4">
        <f>IF('Shoppable Services'!$F$4=$D70,1,0)*IF('Shoppable Services'!$E$4=$C70,1,0)*IF('Shoppable Services'!$D$4=$B70,1,0)*IF('Shoppable Services'!$C$4=$A70,1,0)*IF('Shoppable Services'!$B$4=AR$52,AR19,0)</f>
        <v>0</v>
      </c>
      <c r="AS70" s="4">
        <f>IF('Shoppable Services'!$F$4=$D70,1,0)*IF('Shoppable Services'!$E$4=$C70,1,0)*IF('Shoppable Services'!$D$4=$B70,1,0)*IF('Shoppable Services'!$C$4=$A70,1,0)*IF('Shoppable Services'!$B$4=AS$52,AS19,0)</f>
        <v>0</v>
      </c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23</v>
      </c>
      <c r="B71" t="s">
        <v>66</v>
      </c>
      <c r="C71" t="s">
        <v>65</v>
      </c>
      <c r="D71" t="s">
        <v>8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>
        <f>IF('Shoppable Services'!$F$4=$D71,1,0)*IF('Shoppable Services'!$E$4=$C71,1,0)*IF('Shoppable Services'!$D$4=$B71,1,0)*IF('Shoppable Services'!$C$4=$A71,1,0)*IF('Shoppable Services'!$B$4=AO$52,AO20,0)</f>
        <v>0</v>
      </c>
      <c r="AP71" s="4">
        <f>IF('Shoppable Services'!$F$4=$D71,1,0)*IF('Shoppable Services'!$E$4=$C71,1,0)*IF('Shoppable Services'!$D$4=$B71,1,0)*IF('Shoppable Services'!$C$4=$A71,1,0)*IF('Shoppable Services'!$B$4=AP$52,AP20,0)</f>
        <v>0</v>
      </c>
      <c r="AQ71" s="4">
        <f>IF('Shoppable Services'!$F$4=$D71,1,0)*IF('Shoppable Services'!$E$4=$C71,1,0)*IF('Shoppable Services'!$D$4=$B71,1,0)*IF('Shoppable Services'!$C$4=$A71,1,0)*IF('Shoppable Services'!$B$4=AQ$52,AQ20,0)</f>
        <v>0</v>
      </c>
      <c r="AR71" s="4">
        <f>IF('Shoppable Services'!$F$4=$D71,1,0)*IF('Shoppable Services'!$E$4=$C71,1,0)*IF('Shoppable Services'!$D$4=$B71,1,0)*IF('Shoppable Services'!$C$4=$A71,1,0)*IF('Shoppable Services'!$B$4=AR$52,AR20,0)</f>
        <v>0</v>
      </c>
      <c r="AS71" s="4">
        <f>IF('Shoppable Services'!$F$4=$D71,1,0)*IF('Shoppable Services'!$E$4=$C71,1,0)*IF('Shoppable Services'!$D$4=$B71,1,0)*IF('Shoppable Services'!$C$4=$A71,1,0)*IF('Shoppable Services'!$B$4=AS$52,AS20,0)</f>
        <v>0</v>
      </c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23</v>
      </c>
      <c r="B72" t="s">
        <v>24</v>
      </c>
      <c r="C72" t="s">
        <v>31</v>
      </c>
      <c r="D72" t="s">
        <v>8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>
        <f>IF('Shoppable Services'!$F$4=$D72,1,0)*IF('Shoppable Services'!$E$4=$C72,1,0)*IF('Shoppable Services'!$D$4=$B72,1,0)*IF('Shoppable Services'!$C$4=$A72,1,0)*IF('Shoppable Services'!$B$4=AO$52,AO21,0)</f>
        <v>0</v>
      </c>
      <c r="AP72" s="4">
        <f>IF('Shoppable Services'!$F$4=$D72,1,0)*IF('Shoppable Services'!$E$4=$C72,1,0)*IF('Shoppable Services'!$D$4=$B72,1,0)*IF('Shoppable Services'!$C$4=$A72,1,0)*IF('Shoppable Services'!$B$4=AP$52,AP21,0)</f>
        <v>0</v>
      </c>
      <c r="AQ72" s="4">
        <f>IF('Shoppable Services'!$F$4=$D72,1,0)*IF('Shoppable Services'!$E$4=$C72,1,0)*IF('Shoppable Services'!$D$4=$B72,1,0)*IF('Shoppable Services'!$C$4=$A72,1,0)*IF('Shoppable Services'!$B$4=AQ$52,AQ21,0)</f>
        <v>0</v>
      </c>
      <c r="AR72" s="4">
        <f>IF('Shoppable Services'!$F$4=$D72,1,0)*IF('Shoppable Services'!$E$4=$C72,1,0)*IF('Shoppable Services'!$D$4=$B72,1,0)*IF('Shoppable Services'!$C$4=$A72,1,0)*IF('Shoppable Services'!$B$4=AR$52,AR21,0)</f>
        <v>0</v>
      </c>
      <c r="AS72" s="4">
        <f>IF('Shoppable Services'!$F$4=$D72,1,0)*IF('Shoppable Services'!$E$4=$C72,1,0)*IF('Shoppable Services'!$D$4=$B72,1,0)*IF('Shoppable Services'!$C$4=$A72,1,0)*IF('Shoppable Services'!$B$4=AS$52,AS21,0)</f>
        <v>0</v>
      </c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23</v>
      </c>
      <c r="B73" t="s">
        <v>24</v>
      </c>
      <c r="C73" t="s">
        <v>31</v>
      </c>
      <c r="D73" t="s">
        <v>8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>
        <f>IF('Shoppable Services'!$F$4=$D73,1,0)*IF('Shoppable Services'!$E$4=$C73,1,0)*IF('Shoppable Services'!$D$4=$B73,1,0)*IF('Shoppable Services'!$C$4=$A73,1,0)*IF('Shoppable Services'!$B$4=AO$52,AO22,0)</f>
        <v>0</v>
      </c>
      <c r="AP73" s="4">
        <f>IF('Shoppable Services'!$F$4=$D73,1,0)*IF('Shoppable Services'!$E$4=$C73,1,0)*IF('Shoppable Services'!$D$4=$B73,1,0)*IF('Shoppable Services'!$C$4=$A73,1,0)*IF('Shoppable Services'!$B$4=AP$52,AP22,0)</f>
        <v>0</v>
      </c>
      <c r="AQ73" s="4">
        <f>IF('Shoppable Services'!$F$4=$D73,1,0)*IF('Shoppable Services'!$E$4=$C73,1,0)*IF('Shoppable Services'!$D$4=$B73,1,0)*IF('Shoppable Services'!$C$4=$A73,1,0)*IF('Shoppable Services'!$B$4=AQ$52,AQ22,0)</f>
        <v>0</v>
      </c>
      <c r="AR73" s="4">
        <f>IF('Shoppable Services'!$F$4=$D73,1,0)*IF('Shoppable Services'!$E$4=$C73,1,0)*IF('Shoppable Services'!$D$4=$B73,1,0)*IF('Shoppable Services'!$C$4=$A73,1,0)*IF('Shoppable Services'!$B$4=AR$52,AR22,0)</f>
        <v>0</v>
      </c>
      <c r="AS73" s="4">
        <f>IF('Shoppable Services'!$F$4=$D73,1,0)*IF('Shoppable Services'!$E$4=$C73,1,0)*IF('Shoppable Services'!$D$4=$B73,1,0)*IF('Shoppable Services'!$C$4=$A73,1,0)*IF('Shoppable Services'!$B$4=AS$52,AS22,0)</f>
        <v>0</v>
      </c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23</v>
      </c>
      <c r="B74" t="s">
        <v>24</v>
      </c>
      <c r="C74" t="s">
        <v>65</v>
      </c>
      <c r="D74" t="s">
        <v>32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>
        <f>IF('Shoppable Services'!$F$4=$D74,1,0)*IF('Shoppable Services'!$E$4=$C74,1,0)*IF('Shoppable Services'!$D$4=$B74,1,0)*IF('Shoppable Services'!$C$4=$A74,1,0)*IF('Shoppable Services'!$B$4=AO$52,AO23,0)</f>
        <v>0</v>
      </c>
      <c r="AP74" s="4">
        <f>IF('Shoppable Services'!$F$4=$D74,1,0)*IF('Shoppable Services'!$E$4=$C74,1,0)*IF('Shoppable Services'!$D$4=$B74,1,0)*IF('Shoppable Services'!$C$4=$A74,1,0)*IF('Shoppable Services'!$B$4=AP$52,AP23,0)</f>
        <v>0</v>
      </c>
      <c r="AQ74" s="4">
        <f>IF('Shoppable Services'!$F$4=$D74,1,0)*IF('Shoppable Services'!$E$4=$C74,1,0)*IF('Shoppable Services'!$D$4=$B74,1,0)*IF('Shoppable Services'!$C$4=$A74,1,0)*IF('Shoppable Services'!$B$4=AQ$52,AQ23,0)</f>
        <v>0</v>
      </c>
      <c r="AR74" s="4">
        <f>IF('Shoppable Services'!$F$4=$D74,1,0)*IF('Shoppable Services'!$E$4=$C74,1,0)*IF('Shoppable Services'!$D$4=$B74,1,0)*IF('Shoppable Services'!$C$4=$A74,1,0)*IF('Shoppable Services'!$B$4=AR$52,AR23,0)</f>
        <v>0</v>
      </c>
      <c r="AS74" s="4">
        <f>IF('Shoppable Services'!$F$4=$D74,1,0)*IF('Shoppable Services'!$E$4=$C74,1,0)*IF('Shoppable Services'!$D$4=$B74,1,0)*IF('Shoppable Services'!$C$4=$A74,1,0)*IF('Shoppable Services'!$B$4=AS$52,AS23,0)</f>
        <v>0</v>
      </c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23</v>
      </c>
      <c r="B75" t="s">
        <v>24</v>
      </c>
      <c r="C75" t="s">
        <v>65</v>
      </c>
      <c r="D75" t="s">
        <v>32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>
        <f>IF('Shoppable Services'!$F$4=$D75,1,0)*IF('Shoppable Services'!$E$4=$C75,1,0)*IF('Shoppable Services'!$D$4=$B75,1,0)*IF('Shoppable Services'!$C$4=$A75,1,0)*IF('Shoppable Services'!$B$4=AN$52,AN24,0)</f>
        <v>0</v>
      </c>
      <c r="AO75" s="4">
        <f>IF('Shoppable Services'!$F$4=$D75,1,0)*IF('Shoppable Services'!$E$4=$C75,1,0)*IF('Shoppable Services'!$D$4=$B75,1,0)*IF('Shoppable Services'!$C$4=$A75,1,0)*IF('Shoppable Services'!$B$4=AO$52,AO24,0)</f>
        <v>0</v>
      </c>
      <c r="AP75" s="4">
        <f>IF('Shoppable Services'!$F$4=$D75,1,0)*IF('Shoppable Services'!$E$4=$C75,1,0)*IF('Shoppable Services'!$D$4=$B75,1,0)*IF('Shoppable Services'!$C$4=$A75,1,0)*IF('Shoppable Services'!$B$4=AP$52,AP24,0)</f>
        <v>0</v>
      </c>
      <c r="AQ75" s="4">
        <f>IF('Shoppable Services'!$F$4=$D75,1,0)*IF('Shoppable Services'!$E$4=$C75,1,0)*IF('Shoppable Services'!$D$4=$B75,1,0)*IF('Shoppable Services'!$C$4=$A75,1,0)*IF('Shoppable Services'!$B$4=AQ$52,AQ24,0)</f>
        <v>0</v>
      </c>
      <c r="AR75" s="4">
        <f>IF('Shoppable Services'!$F$4=$D75,1,0)*IF('Shoppable Services'!$E$4=$C75,1,0)*IF('Shoppable Services'!$D$4=$B75,1,0)*IF('Shoppable Services'!$C$4=$A75,1,0)*IF('Shoppable Services'!$B$4=AR$52,AR24,0)</f>
        <v>0</v>
      </c>
      <c r="AS75" s="4">
        <f>IF('Shoppable Services'!$F$4=$D75,1,0)*IF('Shoppable Services'!$E$4=$C75,1,0)*IF('Shoppable Services'!$D$4=$B75,1,0)*IF('Shoppable Services'!$C$4=$A75,1,0)*IF('Shoppable Services'!$B$4=AS$52,AS24,0)</f>
        <v>0</v>
      </c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23</v>
      </c>
      <c r="B76" t="s">
        <v>24</v>
      </c>
      <c r="C76" t="s">
        <v>65</v>
      </c>
      <c r="D76" t="s">
        <v>8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>
        <f>IF('Shoppable Services'!$F$4=$D76,1,0)*IF('Shoppable Services'!$E$4=$C76,1,0)*IF('Shoppable Services'!$D$4=$B76,1,0)*IF('Shoppable Services'!$C$4=$A76,1,0)*IF('Shoppable Services'!$B$4=AM$52,AM25,0)</f>
        <v>0</v>
      </c>
      <c r="AN76" s="4">
        <f>IF('Shoppable Services'!$F$4=$D76,1,0)*IF('Shoppable Services'!$E$4=$C76,1,0)*IF('Shoppable Services'!$D$4=$B76,1,0)*IF('Shoppable Services'!$C$4=$A76,1,0)*IF('Shoppable Services'!$B$4=AN$52,AN25,0)</f>
        <v>0</v>
      </c>
      <c r="AO76" s="4">
        <f>IF('Shoppable Services'!$F$4=$D76,1,0)*IF('Shoppable Services'!$E$4=$C76,1,0)*IF('Shoppable Services'!$D$4=$B76,1,0)*IF('Shoppable Services'!$C$4=$A76,1,0)*IF('Shoppable Services'!$B$4=AO$52,AO25,0)</f>
        <v>0</v>
      </c>
      <c r="AP76" s="4">
        <f>IF('Shoppable Services'!$F$4=$D76,1,0)*IF('Shoppable Services'!$E$4=$C76,1,0)*IF('Shoppable Services'!$D$4=$B76,1,0)*IF('Shoppable Services'!$C$4=$A76,1,0)*IF('Shoppable Services'!$B$4=AP$52,AP25,0)</f>
        <v>0</v>
      </c>
      <c r="AQ76" s="4">
        <f>IF('Shoppable Services'!$F$4=$D76,1,0)*IF('Shoppable Services'!$E$4=$C76,1,0)*IF('Shoppable Services'!$D$4=$B76,1,0)*IF('Shoppable Services'!$C$4=$A76,1,0)*IF('Shoppable Services'!$B$4=AQ$52,AQ25,0)</f>
        <v>0</v>
      </c>
      <c r="AR76" s="4">
        <f>IF('Shoppable Services'!$F$4=$D76,1,0)*IF('Shoppable Services'!$E$4=$C76,1,0)*IF('Shoppable Services'!$D$4=$B76,1,0)*IF('Shoppable Services'!$C$4=$A76,1,0)*IF('Shoppable Services'!$B$4=AR$52,AR25,0)</f>
        <v>0</v>
      </c>
      <c r="AS76" s="4">
        <f>IF('Shoppable Services'!$F$4=$D76,1,0)*IF('Shoppable Services'!$E$4=$C76,1,0)*IF('Shoppable Services'!$D$4=$B76,1,0)*IF('Shoppable Services'!$C$4=$A76,1,0)*IF('Shoppable Services'!$B$4=AS$52,AS25,0)</f>
        <v>0</v>
      </c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23</v>
      </c>
      <c r="B77" t="s">
        <v>24</v>
      </c>
      <c r="C77" t="s">
        <v>65</v>
      </c>
      <c r="D77" t="s">
        <v>8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>
        <f>IF('Shoppable Services'!$F$4=$D77,1,0)*IF('Shoppable Services'!$E$4=$C77,1,0)*IF('Shoppable Services'!$D$4=$B77,1,0)*IF('Shoppable Services'!$C$4=$A77,1,0)*IF('Shoppable Services'!$B$4=AL$52,AL26,0)</f>
        <v>0</v>
      </c>
      <c r="AM77" s="4">
        <f>IF('Shoppable Services'!$F$4=$D77,1,0)*IF('Shoppable Services'!$E$4=$C77,1,0)*IF('Shoppable Services'!$D$4=$B77,1,0)*IF('Shoppable Services'!$C$4=$A77,1,0)*IF('Shoppable Services'!$B$4=AM$52,AM26,0)</f>
        <v>0</v>
      </c>
      <c r="AN77" s="4">
        <f>IF('Shoppable Services'!$F$4=$D77,1,0)*IF('Shoppable Services'!$E$4=$C77,1,0)*IF('Shoppable Services'!$D$4=$B77,1,0)*IF('Shoppable Services'!$C$4=$A77,1,0)*IF('Shoppable Services'!$B$4=AN$52,AN26,0)</f>
        <v>0</v>
      </c>
      <c r="AO77" s="4">
        <f>IF('Shoppable Services'!$F$4=$D77,1,0)*IF('Shoppable Services'!$E$4=$C77,1,0)*IF('Shoppable Services'!$D$4=$B77,1,0)*IF('Shoppable Services'!$C$4=$A77,1,0)*IF('Shoppable Services'!$B$4=AO$52,AO26,0)</f>
        <v>0</v>
      </c>
      <c r="AP77" s="4">
        <f>IF('Shoppable Services'!$F$4=$D77,1,0)*IF('Shoppable Services'!$E$4=$C77,1,0)*IF('Shoppable Services'!$D$4=$B77,1,0)*IF('Shoppable Services'!$C$4=$A77,1,0)*IF('Shoppable Services'!$B$4=AP$52,AP26,0)</f>
        <v>0</v>
      </c>
      <c r="AQ77" s="4">
        <f>IF('Shoppable Services'!$F$4=$D77,1,0)*IF('Shoppable Services'!$E$4=$C77,1,0)*IF('Shoppable Services'!$D$4=$B77,1,0)*IF('Shoppable Services'!$C$4=$A77,1,0)*IF('Shoppable Services'!$B$4=AQ$52,AQ26,0)</f>
        <v>0</v>
      </c>
      <c r="AR77" s="4">
        <f>IF('Shoppable Services'!$F$4=$D77,1,0)*IF('Shoppable Services'!$E$4=$C77,1,0)*IF('Shoppable Services'!$D$4=$B77,1,0)*IF('Shoppable Services'!$C$4=$A77,1,0)*IF('Shoppable Services'!$B$4=AR$52,AR26,0)</f>
        <v>0</v>
      </c>
      <c r="AS77" s="4">
        <f>IF('Shoppable Services'!$F$4=$D77,1,0)*IF('Shoppable Services'!$E$4=$C77,1,0)*IF('Shoppable Services'!$D$4=$B77,1,0)*IF('Shoppable Services'!$C$4=$A77,1,0)*IF('Shoppable Services'!$B$4=AS$52,AS26,0)</f>
        <v>0</v>
      </c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23</v>
      </c>
      <c r="B78" t="s">
        <v>25</v>
      </c>
      <c r="C78" t="s">
        <v>31</v>
      </c>
      <c r="D78" t="s">
        <v>8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>
        <f>IF('Shoppable Services'!$F$4=$D78,1,0)*IF('Shoppable Services'!$E$4=$C78,1,0)*IF('Shoppable Services'!$D$4=$B78,1,0)*IF('Shoppable Services'!$C$4=$A78,1,0)*IF('Shoppable Services'!$B$4=AI$52,AI27,0)</f>
        <v>0</v>
      </c>
      <c r="AJ78" s="4">
        <f>IF('Shoppable Services'!$F$4=$D78,1,0)*IF('Shoppable Services'!$E$4=$C78,1,0)*IF('Shoppable Services'!$D$4=$B78,1,0)*IF('Shoppable Services'!$C$4=$A78,1,0)*IF('Shoppable Services'!$B$4=AJ$52,AJ27,0)</f>
        <v>0</v>
      </c>
      <c r="AK78" s="4">
        <f>IF('Shoppable Services'!$F$4=$D78,1,0)*IF('Shoppable Services'!$E$4=$C78,1,0)*IF('Shoppable Services'!$D$4=$B78,1,0)*IF('Shoppable Services'!$C$4=$A78,1,0)*IF('Shoppable Services'!$B$4=AK$52,AK27,0)</f>
        <v>0</v>
      </c>
      <c r="AL78" s="4">
        <f>IF('Shoppable Services'!$F$4=$D78,1,0)*IF('Shoppable Services'!$E$4=$C78,1,0)*IF('Shoppable Services'!$D$4=$B78,1,0)*IF('Shoppable Services'!$C$4=$A78,1,0)*IF('Shoppable Services'!$B$4=AL$52,AL27,0)</f>
        <v>0</v>
      </c>
      <c r="AM78" s="4">
        <f>IF('Shoppable Services'!$F$4=$D78,1,0)*IF('Shoppable Services'!$E$4=$C78,1,0)*IF('Shoppable Services'!$D$4=$B78,1,0)*IF('Shoppable Services'!$C$4=$A78,1,0)*IF('Shoppable Services'!$B$4=AM$52,AM27,0)</f>
        <v>0</v>
      </c>
      <c r="AN78" s="4">
        <f>IF('Shoppable Services'!$F$4=$D78,1,0)*IF('Shoppable Services'!$E$4=$C78,1,0)*IF('Shoppable Services'!$D$4=$B78,1,0)*IF('Shoppable Services'!$C$4=$A78,1,0)*IF('Shoppable Services'!$B$4=AN$52,AN27,0)</f>
        <v>0</v>
      </c>
      <c r="AO78" s="4">
        <f>IF('Shoppable Services'!$F$4=$D78,1,0)*IF('Shoppable Services'!$E$4=$C78,1,0)*IF('Shoppable Services'!$D$4=$B78,1,0)*IF('Shoppable Services'!$C$4=$A78,1,0)*IF('Shoppable Services'!$B$4=AO$52,AO27,0)</f>
        <v>0</v>
      </c>
      <c r="AP78" s="4">
        <f>IF('Shoppable Services'!$F$4=$D78,1,0)*IF('Shoppable Services'!$E$4=$C78,1,0)*IF('Shoppable Services'!$D$4=$B78,1,0)*IF('Shoppable Services'!$C$4=$A78,1,0)*IF('Shoppable Services'!$B$4=AP$52,AP27,0)</f>
        <v>0</v>
      </c>
      <c r="AQ78" s="4">
        <f>IF('Shoppable Services'!$F$4=$D78,1,0)*IF('Shoppable Services'!$E$4=$C78,1,0)*IF('Shoppable Services'!$D$4=$B78,1,0)*IF('Shoppable Services'!$C$4=$A78,1,0)*IF('Shoppable Services'!$B$4=AQ$52,AQ27,0)</f>
        <v>0</v>
      </c>
      <c r="AR78" s="4">
        <f>IF('Shoppable Services'!$F$4=$D78,1,0)*IF('Shoppable Services'!$E$4=$C78,1,0)*IF('Shoppable Services'!$D$4=$B78,1,0)*IF('Shoppable Services'!$C$4=$A78,1,0)*IF('Shoppable Services'!$B$4=AR$52,AR27,0)</f>
        <v>0</v>
      </c>
      <c r="AS78" s="4">
        <f>IF('Shoppable Services'!$F$4=$D78,1,0)*IF('Shoppable Services'!$E$4=$C78,1,0)*IF('Shoppable Services'!$D$4=$B78,1,0)*IF('Shoppable Services'!$C$4=$A78,1,0)*IF('Shoppable Services'!$B$4=AS$52,AS27,0)</f>
        <v>0</v>
      </c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23</v>
      </c>
      <c r="B79" t="s">
        <v>25</v>
      </c>
      <c r="C79" t="s">
        <v>31</v>
      </c>
      <c r="D79" t="s">
        <v>8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  <c r="AI79" s="4">
        <f>IF('Shoppable Services'!$F$4=$D79,1,0)*IF('Shoppable Services'!$E$4=$C79,1,0)*IF('Shoppable Services'!$D$4=$B79,1,0)*IF('Shoppable Services'!$C$4=$A79,1,0)*IF('Shoppable Services'!$B$4=AI$52,AI28,0)</f>
        <v>0</v>
      </c>
      <c r="AJ79" s="4">
        <f>IF('Shoppable Services'!$F$4=$D79,1,0)*IF('Shoppable Services'!$E$4=$C79,1,0)*IF('Shoppable Services'!$D$4=$B79,1,0)*IF('Shoppable Services'!$C$4=$A79,1,0)*IF('Shoppable Services'!$B$4=AJ$52,AJ28,0)</f>
        <v>0</v>
      </c>
      <c r="AK79" s="4">
        <f>IF('Shoppable Services'!$F$4=$D79,1,0)*IF('Shoppable Services'!$E$4=$C79,1,0)*IF('Shoppable Services'!$D$4=$B79,1,0)*IF('Shoppable Services'!$C$4=$A79,1,0)*IF('Shoppable Services'!$B$4=AK$52,AK28,0)</f>
        <v>0</v>
      </c>
      <c r="AL79" s="4">
        <f>IF('Shoppable Services'!$F$4=$D79,1,0)*IF('Shoppable Services'!$E$4=$C79,1,0)*IF('Shoppable Services'!$D$4=$B79,1,0)*IF('Shoppable Services'!$C$4=$A79,1,0)*IF('Shoppable Services'!$B$4=AL$52,AL28,0)</f>
        <v>0</v>
      </c>
      <c r="AM79" s="4">
        <f>IF('Shoppable Services'!$F$4=$D79,1,0)*IF('Shoppable Services'!$E$4=$C79,1,0)*IF('Shoppable Services'!$D$4=$B79,1,0)*IF('Shoppable Services'!$C$4=$A79,1,0)*IF('Shoppable Services'!$B$4=AM$52,AM28,0)</f>
        <v>0</v>
      </c>
      <c r="AN79" s="4">
        <f>IF('Shoppable Services'!$F$4=$D79,1,0)*IF('Shoppable Services'!$E$4=$C79,1,0)*IF('Shoppable Services'!$D$4=$B79,1,0)*IF('Shoppable Services'!$C$4=$A79,1,0)*IF('Shoppable Services'!$B$4=AN$52,AN28,0)</f>
        <v>0</v>
      </c>
      <c r="AO79" s="4">
        <f>IF('Shoppable Services'!$F$4=$D79,1,0)*IF('Shoppable Services'!$E$4=$C79,1,0)*IF('Shoppable Services'!$D$4=$B79,1,0)*IF('Shoppable Services'!$C$4=$A79,1,0)*IF('Shoppable Services'!$B$4=AO$52,AO28,0)</f>
        <v>0</v>
      </c>
      <c r="AP79" s="4">
        <f>IF('Shoppable Services'!$F$4=$D79,1,0)*IF('Shoppable Services'!$E$4=$C79,1,0)*IF('Shoppable Services'!$D$4=$B79,1,0)*IF('Shoppable Services'!$C$4=$A79,1,0)*IF('Shoppable Services'!$B$4=AP$52,AP28,0)</f>
        <v>0</v>
      </c>
      <c r="AQ79" s="4">
        <f>IF('Shoppable Services'!$F$4=$D79,1,0)*IF('Shoppable Services'!$E$4=$C79,1,0)*IF('Shoppable Services'!$D$4=$B79,1,0)*IF('Shoppable Services'!$C$4=$A79,1,0)*IF('Shoppable Services'!$B$4=AQ$52,AQ28,0)</f>
        <v>0</v>
      </c>
      <c r="AR79" s="4">
        <f>IF('Shoppable Services'!$F$4=$D79,1,0)*IF('Shoppable Services'!$E$4=$C79,1,0)*IF('Shoppable Services'!$D$4=$B79,1,0)*IF('Shoppable Services'!$C$4=$A79,1,0)*IF('Shoppable Services'!$B$4=AR$52,AR28,0)</f>
        <v>0</v>
      </c>
      <c r="AS79" s="4">
        <f>IF('Shoppable Services'!$F$4=$D79,1,0)*IF('Shoppable Services'!$E$4=$C79,1,0)*IF('Shoppable Services'!$D$4=$B79,1,0)*IF('Shoppable Services'!$C$4=$A79,1,0)*IF('Shoppable Services'!$B$4=AS$52,AS28,0)</f>
        <v>0</v>
      </c>
    </row>
    <row r="80" spans="1:58">
      <c r="A80" t="s">
        <v>23</v>
      </c>
      <c r="B80" t="s">
        <v>25</v>
      </c>
      <c r="C80" t="s">
        <v>65</v>
      </c>
      <c r="D80" t="s">
        <v>8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  <c r="AI80" s="4">
        <f>IF('Shoppable Services'!$F$4=$D80,1,0)*IF('Shoppable Services'!$E$4=$C80,1,0)*IF('Shoppable Services'!$D$4=$B80,1,0)*IF('Shoppable Services'!$C$4=$A80,1,0)*IF('Shoppable Services'!$B$4=AI$52,AI29,0)</f>
        <v>0</v>
      </c>
      <c r="AJ80" s="4">
        <f>IF('Shoppable Services'!$F$4=$D80,1,0)*IF('Shoppable Services'!$E$4=$C80,1,0)*IF('Shoppable Services'!$D$4=$B80,1,0)*IF('Shoppable Services'!$C$4=$A80,1,0)*IF('Shoppable Services'!$B$4=AJ$52,AJ29,0)</f>
        <v>0</v>
      </c>
      <c r="AK80" s="4">
        <f>IF('Shoppable Services'!$F$4=$D80,1,0)*IF('Shoppable Services'!$E$4=$C80,1,0)*IF('Shoppable Services'!$D$4=$B80,1,0)*IF('Shoppable Services'!$C$4=$A80,1,0)*IF('Shoppable Services'!$B$4=AK$52,AK29,0)</f>
        <v>0</v>
      </c>
      <c r="AL80" s="4">
        <f>IF('Shoppable Services'!$F$4=$D80,1,0)*IF('Shoppable Services'!$E$4=$C80,1,0)*IF('Shoppable Services'!$D$4=$B80,1,0)*IF('Shoppable Services'!$C$4=$A80,1,0)*IF('Shoppable Services'!$B$4=AL$52,AL29,0)</f>
        <v>0</v>
      </c>
      <c r="AM80" s="4">
        <f>IF('Shoppable Services'!$F$4=$D80,1,0)*IF('Shoppable Services'!$E$4=$C80,1,0)*IF('Shoppable Services'!$D$4=$B80,1,0)*IF('Shoppable Services'!$C$4=$A80,1,0)*IF('Shoppable Services'!$B$4=AM$52,AM29,0)</f>
        <v>0</v>
      </c>
      <c r="AN80" s="4">
        <f>IF('Shoppable Services'!$F$4=$D80,1,0)*IF('Shoppable Services'!$E$4=$C80,1,0)*IF('Shoppable Services'!$D$4=$B80,1,0)*IF('Shoppable Services'!$C$4=$A80,1,0)*IF('Shoppable Services'!$B$4=AN$52,AN29,0)</f>
        <v>0</v>
      </c>
      <c r="AO80" s="4">
        <f>IF('Shoppable Services'!$F$4=$D80,1,0)*IF('Shoppable Services'!$E$4=$C80,1,0)*IF('Shoppable Services'!$D$4=$B80,1,0)*IF('Shoppable Services'!$C$4=$A80,1,0)*IF('Shoppable Services'!$B$4=AO$52,AO29,0)</f>
        <v>0</v>
      </c>
      <c r="AP80" s="4">
        <f>IF('Shoppable Services'!$F$4=$D80,1,0)*IF('Shoppable Services'!$E$4=$C80,1,0)*IF('Shoppable Services'!$D$4=$B80,1,0)*IF('Shoppable Services'!$C$4=$A80,1,0)*IF('Shoppable Services'!$B$4=AP$52,AP29,0)</f>
        <v>0</v>
      </c>
      <c r="AQ80" s="4">
        <f>IF('Shoppable Services'!$F$4=$D80,1,0)*IF('Shoppable Services'!$E$4=$C80,1,0)*IF('Shoppable Services'!$D$4=$B80,1,0)*IF('Shoppable Services'!$C$4=$A80,1,0)*IF('Shoppable Services'!$B$4=AQ$52,AQ29,0)</f>
        <v>0</v>
      </c>
      <c r="AR80" s="4">
        <f>IF('Shoppable Services'!$F$4=$D80,1,0)*IF('Shoppable Services'!$E$4=$C80,1,0)*IF('Shoppable Services'!$D$4=$B80,1,0)*IF('Shoppable Services'!$C$4=$A80,1,0)*IF('Shoppable Services'!$B$4=AR$52,AR29,0)</f>
        <v>0</v>
      </c>
      <c r="AS80" s="4">
        <f>IF('Shoppable Services'!$F$4=$D80,1,0)*IF('Shoppable Services'!$E$4=$C80,1,0)*IF('Shoppable Services'!$D$4=$B80,1,0)*IF('Shoppable Services'!$C$4=$A80,1,0)*IF('Shoppable Services'!$B$4=AS$52,AS29,0)</f>
        <v>0</v>
      </c>
    </row>
    <row r="81" spans="1:45">
      <c r="A81" t="s">
        <v>23</v>
      </c>
      <c r="B81" t="s">
        <v>25</v>
      </c>
      <c r="C81" t="s">
        <v>65</v>
      </c>
      <c r="D81" t="s">
        <v>8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  <c r="AB81" s="4">
        <f>IF('Shoppable Services'!$F$4=$D81,1,0)*IF('Shoppable Services'!$E$4=$C81,1,0)*IF('Shoppable Services'!$D$4=$B81,1,0)*IF('Shoppable Services'!$C$4=$A81,1,0)*IF('Shoppable Services'!$B$4=AB$52,AB30,0)</f>
        <v>0</v>
      </c>
      <c r="AC81" s="4">
        <f>IF('Shoppable Services'!$F$4=$D81,1,0)*IF('Shoppable Services'!$E$4=$C81,1,0)*IF('Shoppable Services'!$D$4=$B81,1,0)*IF('Shoppable Services'!$C$4=$A81,1,0)*IF('Shoppable Services'!$B$4=AC$52,AC30,0)</f>
        <v>0</v>
      </c>
      <c r="AD81" s="4">
        <f>IF('Shoppable Services'!$F$4=$D81,1,0)*IF('Shoppable Services'!$E$4=$C81,1,0)*IF('Shoppable Services'!$D$4=$B81,1,0)*IF('Shoppable Services'!$C$4=$A81,1,0)*IF('Shoppable Services'!$B$4=AD$52,AD30,0)</f>
        <v>0</v>
      </c>
      <c r="AE81" s="4">
        <f>IF('Shoppable Services'!$F$4=$D81,1,0)*IF('Shoppable Services'!$E$4=$C81,1,0)*IF('Shoppable Services'!$D$4=$B81,1,0)*IF('Shoppable Services'!$C$4=$A81,1,0)*IF('Shoppable Services'!$B$4=AE$52,AE30,0)</f>
        <v>0</v>
      </c>
      <c r="AF81" s="4">
        <f>IF('Shoppable Services'!$F$4=$D81,1,0)*IF('Shoppable Services'!$E$4=$C81,1,0)*IF('Shoppable Services'!$D$4=$B81,1,0)*IF('Shoppable Services'!$C$4=$A81,1,0)*IF('Shoppable Services'!$B$4=AF$52,AF30,0)</f>
        <v>0</v>
      </c>
      <c r="AG81" s="4">
        <f>IF('Shoppable Services'!$F$4=$D81,1,0)*IF('Shoppable Services'!$E$4=$C81,1,0)*IF('Shoppable Services'!$D$4=$B81,1,0)*IF('Shoppable Services'!$C$4=$A81,1,0)*IF('Shoppable Services'!$B$4=AG$52,AG30,0)</f>
        <v>0</v>
      </c>
      <c r="AH81" s="4">
        <f>IF('Shoppable Services'!$F$4=$D81,1,0)*IF('Shoppable Services'!$E$4=$C81,1,0)*IF('Shoppable Services'!$D$4=$B81,1,0)*IF('Shoppable Services'!$C$4=$A81,1,0)*IF('Shoppable Services'!$B$4=AH$52,AH30,0)</f>
        <v>0</v>
      </c>
      <c r="AI81" s="4">
        <f>IF('Shoppable Services'!$F$4=$D81,1,0)*IF('Shoppable Services'!$E$4=$C81,1,0)*IF('Shoppable Services'!$D$4=$B81,1,0)*IF('Shoppable Services'!$C$4=$A81,1,0)*IF('Shoppable Services'!$B$4=AI$52,AI30,0)</f>
        <v>0</v>
      </c>
      <c r="AJ81" s="4">
        <f>IF('Shoppable Services'!$F$4=$D81,1,0)*IF('Shoppable Services'!$E$4=$C81,1,0)*IF('Shoppable Services'!$D$4=$B81,1,0)*IF('Shoppable Services'!$C$4=$A81,1,0)*IF('Shoppable Services'!$B$4=AJ$52,AJ30,0)</f>
        <v>0</v>
      </c>
      <c r="AK81" s="4">
        <f>IF('Shoppable Services'!$F$4=$D81,1,0)*IF('Shoppable Services'!$E$4=$C81,1,0)*IF('Shoppable Services'!$D$4=$B81,1,0)*IF('Shoppable Services'!$C$4=$A81,1,0)*IF('Shoppable Services'!$B$4=AK$52,AK30,0)</f>
        <v>0</v>
      </c>
      <c r="AL81" s="4">
        <f>IF('Shoppable Services'!$F$4=$D81,1,0)*IF('Shoppable Services'!$E$4=$C81,1,0)*IF('Shoppable Services'!$D$4=$B81,1,0)*IF('Shoppable Services'!$C$4=$A81,1,0)*IF('Shoppable Services'!$B$4=AL$52,AL30,0)</f>
        <v>0</v>
      </c>
      <c r="AM81" s="4">
        <f>IF('Shoppable Services'!$F$4=$D81,1,0)*IF('Shoppable Services'!$E$4=$C81,1,0)*IF('Shoppable Services'!$D$4=$B81,1,0)*IF('Shoppable Services'!$C$4=$A81,1,0)*IF('Shoppable Services'!$B$4=AM$52,AM30,0)</f>
        <v>0</v>
      </c>
      <c r="AN81" s="4">
        <f>IF('Shoppable Services'!$F$4=$D81,1,0)*IF('Shoppable Services'!$E$4=$C81,1,0)*IF('Shoppable Services'!$D$4=$B81,1,0)*IF('Shoppable Services'!$C$4=$A81,1,0)*IF('Shoppable Services'!$B$4=AN$52,AN30,0)</f>
        <v>0</v>
      </c>
      <c r="AO81" s="4">
        <f>IF('Shoppable Services'!$F$4=$D81,1,0)*IF('Shoppable Services'!$E$4=$C81,1,0)*IF('Shoppable Services'!$D$4=$B81,1,0)*IF('Shoppable Services'!$C$4=$A81,1,0)*IF('Shoppable Services'!$B$4=AO$52,AO30,0)</f>
        <v>0</v>
      </c>
      <c r="AP81" s="4">
        <f>IF('Shoppable Services'!$F$4=$D81,1,0)*IF('Shoppable Services'!$E$4=$C81,1,0)*IF('Shoppable Services'!$D$4=$B81,1,0)*IF('Shoppable Services'!$C$4=$A81,1,0)*IF('Shoppable Services'!$B$4=AP$52,AP30,0)</f>
        <v>0</v>
      </c>
      <c r="AQ81" s="4">
        <f>IF('Shoppable Services'!$F$4=$D81,1,0)*IF('Shoppable Services'!$E$4=$C81,1,0)*IF('Shoppable Services'!$D$4=$B81,1,0)*IF('Shoppable Services'!$C$4=$A81,1,0)*IF('Shoppable Services'!$B$4=AQ$52,AQ30,0)</f>
        <v>0</v>
      </c>
      <c r="AR81" s="4">
        <f>IF('Shoppable Services'!$F$4=$D81,1,0)*IF('Shoppable Services'!$E$4=$C81,1,0)*IF('Shoppable Services'!$D$4=$B81,1,0)*IF('Shoppable Services'!$C$4=$A81,1,0)*IF('Shoppable Services'!$B$4=AR$52,AR30,0)</f>
        <v>0</v>
      </c>
      <c r="AS81" s="4">
        <f>IF('Shoppable Services'!$F$4=$D81,1,0)*IF('Shoppable Services'!$E$4=$C81,1,0)*IF('Shoppable Services'!$D$4=$B81,1,0)*IF('Shoppable Services'!$C$4=$A81,1,0)*IF('Shoppable Services'!$B$4=AS$52,AS30,0)</f>
        <v>0</v>
      </c>
    </row>
    <row r="82" spans="1:45">
      <c r="A82" t="s">
        <v>23</v>
      </c>
      <c r="B82" t="s">
        <v>26</v>
      </c>
      <c r="C82" t="s">
        <v>31</v>
      </c>
      <c r="D82" t="s">
        <v>8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  <c r="Z82" s="4">
        <f>IF('Shoppable Services'!$F$4=$D82,1,0)*IF('Shoppable Services'!$E$4=$C82,1,0)*IF('Shoppable Services'!$D$4=$B82,1,0)*IF('Shoppable Services'!$C$4=$A82,1,0)*IF('Shoppable Services'!$B$4=Z$52,Z31,0)</f>
        <v>0</v>
      </c>
      <c r="AA82" s="4">
        <f>IF('Shoppable Services'!$F$4=$D82,1,0)*IF('Shoppable Services'!$E$4=$C82,1,0)*IF('Shoppable Services'!$D$4=$B82,1,0)*IF('Shoppable Services'!$C$4=$A82,1,0)*IF('Shoppable Services'!$B$4=AA$52,AA31,0)</f>
        <v>0</v>
      </c>
      <c r="AB82" s="4">
        <f>IF('Shoppable Services'!$F$4=$D82,1,0)*IF('Shoppable Services'!$E$4=$C82,1,0)*IF('Shoppable Services'!$D$4=$B82,1,0)*IF('Shoppable Services'!$C$4=$A82,1,0)*IF('Shoppable Services'!$B$4=AB$52,AB31,0)</f>
        <v>0</v>
      </c>
      <c r="AC82" s="4">
        <f>IF('Shoppable Services'!$F$4=$D82,1,0)*IF('Shoppable Services'!$E$4=$C82,1,0)*IF('Shoppable Services'!$D$4=$B82,1,0)*IF('Shoppable Services'!$C$4=$A82,1,0)*IF('Shoppable Services'!$B$4=AC$52,AC31,0)</f>
        <v>0</v>
      </c>
      <c r="AD82" s="4">
        <f>IF('Shoppable Services'!$F$4=$D82,1,0)*IF('Shoppable Services'!$E$4=$C82,1,0)*IF('Shoppable Services'!$D$4=$B82,1,0)*IF('Shoppable Services'!$C$4=$A82,1,0)*IF('Shoppable Services'!$B$4=AD$52,AD31,0)</f>
        <v>0</v>
      </c>
      <c r="AE82" s="4">
        <f>IF('Shoppable Services'!$F$4=$D82,1,0)*IF('Shoppable Services'!$E$4=$C82,1,0)*IF('Shoppable Services'!$D$4=$B82,1,0)*IF('Shoppable Services'!$C$4=$A82,1,0)*IF('Shoppable Services'!$B$4=AE$52,AE31,0)</f>
        <v>0</v>
      </c>
      <c r="AF82" s="4">
        <f>IF('Shoppable Services'!$F$4=$D82,1,0)*IF('Shoppable Services'!$E$4=$C82,1,0)*IF('Shoppable Services'!$D$4=$B82,1,0)*IF('Shoppable Services'!$C$4=$A82,1,0)*IF('Shoppable Services'!$B$4=AF$52,AF31,0)</f>
        <v>0</v>
      </c>
      <c r="AG82" s="4">
        <f>IF('Shoppable Services'!$F$4=$D82,1,0)*IF('Shoppable Services'!$E$4=$C82,1,0)*IF('Shoppable Services'!$D$4=$B82,1,0)*IF('Shoppable Services'!$C$4=$A82,1,0)*IF('Shoppable Services'!$B$4=AG$52,AG31,0)</f>
        <v>0</v>
      </c>
      <c r="AH82" s="4">
        <f>IF('Shoppable Services'!$F$4=$D82,1,0)*IF('Shoppable Services'!$E$4=$C82,1,0)*IF('Shoppable Services'!$D$4=$B82,1,0)*IF('Shoppable Services'!$C$4=$A82,1,0)*IF('Shoppable Services'!$B$4=AH$52,AH31,0)</f>
        <v>0</v>
      </c>
      <c r="AI82" s="4">
        <f>IF('Shoppable Services'!$F$4=$D82,1,0)*IF('Shoppable Services'!$E$4=$C82,1,0)*IF('Shoppable Services'!$D$4=$B82,1,0)*IF('Shoppable Services'!$C$4=$A82,1,0)*IF('Shoppable Services'!$B$4=AI$52,AI31,0)</f>
        <v>0</v>
      </c>
      <c r="AJ82" s="4">
        <f>IF('Shoppable Services'!$F$4=$D82,1,0)*IF('Shoppable Services'!$E$4=$C82,1,0)*IF('Shoppable Services'!$D$4=$B82,1,0)*IF('Shoppable Services'!$C$4=$A82,1,0)*IF('Shoppable Services'!$B$4=AJ$52,AJ31,0)</f>
        <v>0</v>
      </c>
      <c r="AK82" s="4">
        <f>IF('Shoppable Services'!$F$4=$D82,1,0)*IF('Shoppable Services'!$E$4=$C82,1,0)*IF('Shoppable Services'!$D$4=$B82,1,0)*IF('Shoppable Services'!$C$4=$A82,1,0)*IF('Shoppable Services'!$B$4=AK$52,AK31,0)</f>
        <v>0</v>
      </c>
      <c r="AL82" s="4">
        <f>IF('Shoppable Services'!$F$4=$D82,1,0)*IF('Shoppable Services'!$E$4=$C82,1,0)*IF('Shoppable Services'!$D$4=$B82,1,0)*IF('Shoppable Services'!$C$4=$A82,1,0)*IF('Shoppable Services'!$B$4=AL$52,AL31,0)</f>
        <v>0</v>
      </c>
      <c r="AM82" s="4">
        <f>IF('Shoppable Services'!$F$4=$D82,1,0)*IF('Shoppable Services'!$E$4=$C82,1,0)*IF('Shoppable Services'!$D$4=$B82,1,0)*IF('Shoppable Services'!$C$4=$A82,1,0)*IF('Shoppable Services'!$B$4=AM$52,AM31,0)</f>
        <v>0</v>
      </c>
      <c r="AN82" s="4">
        <f>IF('Shoppable Services'!$F$4=$D82,1,0)*IF('Shoppable Services'!$E$4=$C82,1,0)*IF('Shoppable Services'!$D$4=$B82,1,0)*IF('Shoppable Services'!$C$4=$A82,1,0)*IF('Shoppable Services'!$B$4=AN$52,AN31,0)</f>
        <v>0</v>
      </c>
      <c r="AO82" s="4">
        <f>IF('Shoppable Services'!$F$4=$D82,1,0)*IF('Shoppable Services'!$E$4=$C82,1,0)*IF('Shoppable Services'!$D$4=$B82,1,0)*IF('Shoppable Services'!$C$4=$A82,1,0)*IF('Shoppable Services'!$B$4=AO$52,AO31,0)</f>
        <v>0</v>
      </c>
      <c r="AP82" s="4">
        <f>IF('Shoppable Services'!$F$4=$D82,1,0)*IF('Shoppable Services'!$E$4=$C82,1,0)*IF('Shoppable Services'!$D$4=$B82,1,0)*IF('Shoppable Services'!$C$4=$A82,1,0)*IF('Shoppable Services'!$B$4=AP$52,AP31,0)</f>
        <v>0</v>
      </c>
      <c r="AQ82" s="4">
        <f>IF('Shoppable Services'!$F$4=$D82,1,0)*IF('Shoppable Services'!$E$4=$C82,1,0)*IF('Shoppable Services'!$D$4=$B82,1,0)*IF('Shoppable Services'!$C$4=$A82,1,0)*IF('Shoppable Services'!$B$4=AQ$52,AQ31,0)</f>
        <v>0</v>
      </c>
      <c r="AR82" s="4">
        <f>IF('Shoppable Services'!$F$4=$D82,1,0)*IF('Shoppable Services'!$E$4=$C82,1,0)*IF('Shoppable Services'!$D$4=$B82,1,0)*IF('Shoppable Services'!$C$4=$A82,1,0)*IF('Shoppable Services'!$B$4=AR$52,AR31,0)</f>
        <v>0</v>
      </c>
      <c r="AS82" s="4">
        <f>IF('Shoppable Services'!$F$4=$D82,1,0)*IF('Shoppable Services'!$E$4=$C82,1,0)*IF('Shoppable Services'!$D$4=$B82,1,0)*IF('Shoppable Services'!$C$4=$A82,1,0)*IF('Shoppable Services'!$B$4=AS$52,AS31,0)</f>
        <v>0</v>
      </c>
    </row>
    <row r="83" spans="1:45">
      <c r="A83" t="s">
        <v>23</v>
      </c>
      <c r="B83" t="s">
        <v>26</v>
      </c>
      <c r="C83" t="s">
        <v>31</v>
      </c>
      <c r="D83" t="s">
        <v>8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  <c r="Z83" s="4">
        <f>IF('Shoppable Services'!$F$4=$D83,1,0)*IF('Shoppable Services'!$E$4=$C83,1,0)*IF('Shoppable Services'!$D$4=$B83,1,0)*IF('Shoppable Services'!$C$4=$A83,1,0)*IF('Shoppable Services'!$B$4=Z$52,Z32,0)</f>
        <v>0</v>
      </c>
      <c r="AA83" s="4">
        <f>IF('Shoppable Services'!$F$4=$D83,1,0)*IF('Shoppable Services'!$E$4=$C83,1,0)*IF('Shoppable Services'!$D$4=$B83,1,0)*IF('Shoppable Services'!$C$4=$A83,1,0)*IF('Shoppable Services'!$B$4=AA$52,AA32,0)</f>
        <v>0</v>
      </c>
      <c r="AB83" s="4">
        <f>IF('Shoppable Services'!$F$4=$D83,1,0)*IF('Shoppable Services'!$E$4=$C83,1,0)*IF('Shoppable Services'!$D$4=$B83,1,0)*IF('Shoppable Services'!$C$4=$A83,1,0)*IF('Shoppable Services'!$B$4=AB$52,AB32,0)</f>
        <v>0</v>
      </c>
      <c r="AC83" s="4">
        <f>IF('Shoppable Services'!$F$4=$D83,1,0)*IF('Shoppable Services'!$E$4=$C83,1,0)*IF('Shoppable Services'!$D$4=$B83,1,0)*IF('Shoppable Services'!$C$4=$A83,1,0)*IF('Shoppable Services'!$B$4=AC$52,AC32,0)</f>
        <v>0</v>
      </c>
      <c r="AD83" s="4">
        <f>IF('Shoppable Services'!$F$4=$D83,1,0)*IF('Shoppable Services'!$E$4=$C83,1,0)*IF('Shoppable Services'!$D$4=$B83,1,0)*IF('Shoppable Services'!$C$4=$A83,1,0)*IF('Shoppable Services'!$B$4=AD$52,AD32,0)</f>
        <v>0</v>
      </c>
      <c r="AE83" s="4">
        <f>IF('Shoppable Services'!$F$4=$D83,1,0)*IF('Shoppable Services'!$E$4=$C83,1,0)*IF('Shoppable Services'!$D$4=$B83,1,0)*IF('Shoppable Services'!$C$4=$A83,1,0)*IF('Shoppable Services'!$B$4=AE$52,AE32,0)</f>
        <v>0</v>
      </c>
      <c r="AF83" s="4">
        <f>IF('Shoppable Services'!$F$4=$D83,1,0)*IF('Shoppable Services'!$E$4=$C83,1,0)*IF('Shoppable Services'!$D$4=$B83,1,0)*IF('Shoppable Services'!$C$4=$A83,1,0)*IF('Shoppable Services'!$B$4=AF$52,AF32,0)</f>
        <v>0</v>
      </c>
      <c r="AG83" s="4">
        <f>IF('Shoppable Services'!$F$4=$D83,1,0)*IF('Shoppable Services'!$E$4=$C83,1,0)*IF('Shoppable Services'!$D$4=$B83,1,0)*IF('Shoppable Services'!$C$4=$A83,1,0)*IF('Shoppable Services'!$B$4=AG$52,AG32,0)</f>
        <v>0</v>
      </c>
      <c r="AH83" s="4">
        <f>IF('Shoppable Services'!$F$4=$D83,1,0)*IF('Shoppable Services'!$E$4=$C83,1,0)*IF('Shoppable Services'!$D$4=$B83,1,0)*IF('Shoppable Services'!$C$4=$A83,1,0)*IF('Shoppable Services'!$B$4=AH$52,AH32,0)</f>
        <v>0</v>
      </c>
      <c r="AI83" s="4">
        <f>IF('Shoppable Services'!$F$4=$D83,1,0)*IF('Shoppable Services'!$E$4=$C83,1,0)*IF('Shoppable Services'!$D$4=$B83,1,0)*IF('Shoppable Services'!$C$4=$A83,1,0)*IF('Shoppable Services'!$B$4=AI$52,AI32,0)</f>
        <v>0</v>
      </c>
      <c r="AJ83" s="4">
        <f>IF('Shoppable Services'!$F$4=$D83,1,0)*IF('Shoppable Services'!$E$4=$C83,1,0)*IF('Shoppable Services'!$D$4=$B83,1,0)*IF('Shoppable Services'!$C$4=$A83,1,0)*IF('Shoppable Services'!$B$4=AJ$52,AJ32,0)</f>
        <v>0</v>
      </c>
      <c r="AK83" s="4">
        <f>IF('Shoppable Services'!$F$4=$D83,1,0)*IF('Shoppable Services'!$E$4=$C83,1,0)*IF('Shoppable Services'!$D$4=$B83,1,0)*IF('Shoppable Services'!$C$4=$A83,1,0)*IF('Shoppable Services'!$B$4=AK$52,AK32,0)</f>
        <v>0</v>
      </c>
      <c r="AL83" s="4">
        <f>IF('Shoppable Services'!$F$4=$D83,1,0)*IF('Shoppable Services'!$E$4=$C83,1,0)*IF('Shoppable Services'!$D$4=$B83,1,0)*IF('Shoppable Services'!$C$4=$A83,1,0)*IF('Shoppable Services'!$B$4=AL$52,AL32,0)</f>
        <v>0</v>
      </c>
      <c r="AM83" s="4">
        <f>IF('Shoppable Services'!$F$4=$D83,1,0)*IF('Shoppable Services'!$E$4=$C83,1,0)*IF('Shoppable Services'!$D$4=$B83,1,0)*IF('Shoppable Services'!$C$4=$A83,1,0)*IF('Shoppable Services'!$B$4=AM$52,AM32,0)</f>
        <v>0</v>
      </c>
      <c r="AN83" s="4">
        <f>IF('Shoppable Services'!$F$4=$D83,1,0)*IF('Shoppable Services'!$E$4=$C83,1,0)*IF('Shoppable Services'!$D$4=$B83,1,0)*IF('Shoppable Services'!$C$4=$A83,1,0)*IF('Shoppable Services'!$B$4=AN$52,AN32,0)</f>
        <v>0</v>
      </c>
      <c r="AO83" s="4">
        <f>IF('Shoppable Services'!$F$4=$D83,1,0)*IF('Shoppable Services'!$E$4=$C83,1,0)*IF('Shoppable Services'!$D$4=$B83,1,0)*IF('Shoppable Services'!$C$4=$A83,1,0)*IF('Shoppable Services'!$B$4=AO$52,AO32,0)</f>
        <v>0</v>
      </c>
      <c r="AP83" s="4">
        <f>IF('Shoppable Services'!$F$4=$D83,1,0)*IF('Shoppable Services'!$E$4=$C83,1,0)*IF('Shoppable Services'!$D$4=$B83,1,0)*IF('Shoppable Services'!$C$4=$A83,1,0)*IF('Shoppable Services'!$B$4=AP$52,AP32,0)</f>
        <v>0</v>
      </c>
      <c r="AQ83" s="4">
        <f>IF('Shoppable Services'!$F$4=$D83,1,0)*IF('Shoppable Services'!$E$4=$C83,1,0)*IF('Shoppable Services'!$D$4=$B83,1,0)*IF('Shoppable Services'!$C$4=$A83,1,0)*IF('Shoppable Services'!$B$4=AQ$52,AQ32,0)</f>
        <v>0</v>
      </c>
      <c r="AR83" s="4">
        <f>IF('Shoppable Services'!$F$4=$D83,1,0)*IF('Shoppable Services'!$E$4=$C83,1,0)*IF('Shoppable Services'!$D$4=$B83,1,0)*IF('Shoppable Services'!$C$4=$A83,1,0)*IF('Shoppable Services'!$B$4=AR$52,AR32,0)</f>
        <v>0</v>
      </c>
      <c r="AS83" s="4">
        <f>IF('Shoppable Services'!$F$4=$D83,1,0)*IF('Shoppable Services'!$E$4=$C83,1,0)*IF('Shoppable Services'!$D$4=$B83,1,0)*IF('Shoppable Services'!$C$4=$A83,1,0)*IF('Shoppable Services'!$B$4=AS$52,AS32,0)</f>
        <v>0</v>
      </c>
    </row>
    <row r="84" spans="1:45">
      <c r="A84" t="s">
        <v>23</v>
      </c>
      <c r="B84" t="s">
        <v>26</v>
      </c>
      <c r="C84" t="s">
        <v>65</v>
      </c>
      <c r="D84" t="s">
        <v>8</v>
      </c>
      <c r="E84" s="4">
        <f>IF('Shoppable Services'!$F$4=$D84,1,0)*IF('Shoppable Services'!$E$4=$C84,1,0)*IF('Shoppable Services'!$D$4=$B84,1,0)*IF('Shoppable Services'!$C$4=$A84,1,0)*$E33</f>
        <v>0</v>
      </c>
      <c r="F84" s="4">
        <f>IF('Shoppable Services'!$F$4=$D84,1,0)*IF('Shoppable Services'!$E$4=$C84,1,0)*IF('Shoppable Services'!$D$4=$B84,1,0)*IF('Shoppable Services'!$C$4=$A84,1,0)*$F33</f>
        <v>0</v>
      </c>
      <c r="G84" s="4">
        <f>IF('Shoppable Services'!$F$4=$D84,1,0)*IF('Shoppable Services'!$E$4=$C84,1,0)*IF('Shoppable Services'!$D$4=$B84,1,0)*IF('Shoppable Services'!$C$4=$A84,1,0)*$G33</f>
        <v>0</v>
      </c>
      <c r="H84" s="4">
        <f>IF('Shoppable Services'!$F$4=$D84,1,0)*IF('Shoppable Services'!$E$4=$C84,1,0)*IF('Shoppable Services'!$D$4=$B84,1,0)*IF('Shoppable Services'!$C$4=$A84,1,0)*$H33</f>
        <v>0</v>
      </c>
      <c r="I84" s="4">
        <f>IF('Shoppable Services'!$F$4=$D84,1,0)*IF('Shoppable Services'!$E$4=$C84,1,0)*IF('Shoppable Services'!$D$4=$B84,1,0)*IF('Shoppable Services'!$C$4=$A84,1,0)*$I33</f>
        <v>0</v>
      </c>
      <c r="J84" s="4">
        <f>IF('Shoppable Services'!$F$4=$D84,1,0)*IF('Shoppable Services'!$E$4=$C84,1,0)*IF('Shoppable Services'!$D$4=$B84,1,0)*IF('Shoppable Services'!$C$4=$A84,1,0)*IF('Shoppable Services'!$B$4=J$52,J33,0)</f>
        <v>0</v>
      </c>
      <c r="K84" s="4">
        <f>IF('Shoppable Services'!$F$4=$D84,1,0)*IF('Shoppable Services'!$E$4=$C84,1,0)*IF('Shoppable Services'!$D$4=$B84,1,0)*IF('Shoppable Services'!$C$4=$A84,1,0)*IF('Shoppable Services'!$B$4=K$52,K33,0)</f>
        <v>0</v>
      </c>
      <c r="L84" s="4">
        <f>IF('Shoppable Services'!$F$4=$D84,1,0)*IF('Shoppable Services'!$E$4=$C84,1,0)*IF('Shoppable Services'!$D$4=$B84,1,0)*IF('Shoppable Services'!$C$4=$A84,1,0)*IF('Shoppable Services'!$B$4=L$52,L33,0)</f>
        <v>0</v>
      </c>
      <c r="M84" s="4">
        <f>IF('Shoppable Services'!$F$4=$D84,1,0)*IF('Shoppable Services'!$E$4=$C84,1,0)*IF('Shoppable Services'!$D$4=$B84,1,0)*IF('Shoppable Services'!$C$4=$A84,1,0)*IF('Shoppable Services'!$B$4=M$52,M33,0)</f>
        <v>0</v>
      </c>
      <c r="N84" s="4">
        <f>IF('Shoppable Services'!$F$4=$D84,1,0)*IF('Shoppable Services'!$E$4=$C84,1,0)*IF('Shoppable Services'!$D$4=$B84,1,0)*IF('Shoppable Services'!$C$4=$A84,1,0)*IF('Shoppable Services'!$B$4=N$52,N33,0)</f>
        <v>0</v>
      </c>
      <c r="O84" s="4">
        <f>IF('Shoppable Services'!$F$4=$D84,1,0)*IF('Shoppable Services'!$E$4=$C84,1,0)*IF('Shoppable Services'!$D$4=$B84,1,0)*IF('Shoppable Services'!$C$4=$A84,1,0)*IF('Shoppable Services'!$B$4=O$52,O33,0)</f>
        <v>0</v>
      </c>
      <c r="P84" s="4">
        <f>IF('Shoppable Services'!$F$4=$D84,1,0)*IF('Shoppable Services'!$E$4=$C84,1,0)*IF('Shoppable Services'!$D$4=$B84,1,0)*IF('Shoppable Services'!$C$4=$A84,1,0)*IF('Shoppable Services'!$B$4=P$52,P33,0)</f>
        <v>0</v>
      </c>
      <c r="Q84" s="4">
        <f>IF('Shoppable Services'!$F$4=$D84,1,0)*IF('Shoppable Services'!$E$4=$C84,1,0)*IF('Shoppable Services'!$D$4=$B84,1,0)*IF('Shoppable Services'!$C$4=$A84,1,0)*IF('Shoppable Services'!$B$4=Q$52,Q33,0)</f>
        <v>0</v>
      </c>
      <c r="R84" s="4">
        <f>IF('Shoppable Services'!$F$4=$D84,1,0)*IF('Shoppable Services'!$E$4=$C84,1,0)*IF('Shoppable Services'!$D$4=$B84,1,0)*IF('Shoppable Services'!$C$4=$A84,1,0)*IF('Shoppable Services'!$B$4=R$52,R33,0)</f>
        <v>0</v>
      </c>
      <c r="S84" s="4">
        <f>IF('Shoppable Services'!$F$4=$D84,1,0)*IF('Shoppable Services'!$E$4=$C84,1,0)*IF('Shoppable Services'!$D$4=$B84,1,0)*IF('Shoppable Services'!$C$4=$A84,1,0)*IF('Shoppable Services'!$B$4=S$52,S33,0)</f>
        <v>0</v>
      </c>
      <c r="T84" s="4">
        <f>IF('Shoppable Services'!$F$4=$D84,1,0)*IF('Shoppable Services'!$E$4=$C84,1,0)*IF('Shoppable Services'!$D$4=$B84,1,0)*IF('Shoppable Services'!$C$4=$A84,1,0)*IF('Shoppable Services'!$B$4=T$52,T33,0)</f>
        <v>0</v>
      </c>
      <c r="U84" s="4">
        <f>IF('Shoppable Services'!$F$4=$D84,1,0)*IF('Shoppable Services'!$E$4=$C84,1,0)*IF('Shoppable Services'!$D$4=$B84,1,0)*IF('Shoppable Services'!$C$4=$A84,1,0)*IF('Shoppable Services'!$B$4=U$52,U33,0)</f>
        <v>0</v>
      </c>
      <c r="V84" s="4">
        <f>IF('Shoppable Services'!$F$4=$D84,1,0)*IF('Shoppable Services'!$E$4=$C84,1,0)*IF('Shoppable Services'!$D$4=$B84,1,0)*IF('Shoppable Services'!$C$4=$A84,1,0)*IF('Shoppable Services'!$B$4=V$52,V33,0)</f>
        <v>0</v>
      </c>
      <c r="W84" s="4">
        <f>IF('Shoppable Services'!$F$4=$D84,1,0)*IF('Shoppable Services'!$E$4=$C84,1,0)*IF('Shoppable Services'!$D$4=$B84,1,0)*IF('Shoppable Services'!$C$4=$A84,1,0)*IF('Shoppable Services'!$B$4=W$52,W33,0)</f>
        <v>0</v>
      </c>
      <c r="X84" s="4">
        <f>IF('Shoppable Services'!$F$4=$D84,1,0)*IF('Shoppable Services'!$E$4=$C84,1,0)*IF('Shoppable Services'!$D$4=$B84,1,0)*IF('Shoppable Services'!$C$4=$A84,1,0)*IF('Shoppable Services'!$B$4=X$52,X33,0)</f>
        <v>0</v>
      </c>
      <c r="Y84" s="4">
        <f>IF('Shoppable Services'!$F$4=$D84,1,0)*IF('Shoppable Services'!$E$4=$C84,1,0)*IF('Shoppable Services'!$D$4=$B84,1,0)*IF('Shoppable Services'!$C$4=$A84,1,0)*IF('Shoppable Services'!$B$4=Y$52,Y33,0)</f>
        <v>0</v>
      </c>
      <c r="Z84" s="4">
        <f>IF('Shoppable Services'!$F$4=$D84,1,0)*IF('Shoppable Services'!$E$4=$C84,1,0)*IF('Shoppable Services'!$D$4=$B84,1,0)*IF('Shoppable Services'!$C$4=$A84,1,0)*IF('Shoppable Services'!$B$4=Z$52,Z33,0)</f>
        <v>0</v>
      </c>
      <c r="AA84" s="4">
        <f>IF('Shoppable Services'!$F$4=$D84,1,0)*IF('Shoppable Services'!$E$4=$C84,1,0)*IF('Shoppable Services'!$D$4=$B84,1,0)*IF('Shoppable Services'!$C$4=$A84,1,0)*IF('Shoppable Services'!$B$4=AA$52,AA33,0)</f>
        <v>0</v>
      </c>
      <c r="AB84" s="4">
        <f>IF('Shoppable Services'!$F$4=$D84,1,0)*IF('Shoppable Services'!$E$4=$C84,1,0)*IF('Shoppable Services'!$D$4=$B84,1,0)*IF('Shoppable Services'!$C$4=$A84,1,0)*IF('Shoppable Services'!$B$4=AB$52,AB33,0)</f>
        <v>0</v>
      </c>
      <c r="AC84" s="4">
        <f>IF('Shoppable Services'!$F$4=$D84,1,0)*IF('Shoppable Services'!$E$4=$C84,1,0)*IF('Shoppable Services'!$D$4=$B84,1,0)*IF('Shoppable Services'!$C$4=$A84,1,0)*IF('Shoppable Services'!$B$4=AC$52,AC33,0)</f>
        <v>0</v>
      </c>
      <c r="AD84" s="4">
        <f>IF('Shoppable Services'!$F$4=$D84,1,0)*IF('Shoppable Services'!$E$4=$C84,1,0)*IF('Shoppable Services'!$D$4=$B84,1,0)*IF('Shoppable Services'!$C$4=$A84,1,0)*IF('Shoppable Services'!$B$4=AD$52,AD33,0)</f>
        <v>0</v>
      </c>
      <c r="AE84" s="4">
        <f>IF('Shoppable Services'!$F$4=$D84,1,0)*IF('Shoppable Services'!$E$4=$C84,1,0)*IF('Shoppable Services'!$D$4=$B84,1,0)*IF('Shoppable Services'!$C$4=$A84,1,0)*IF('Shoppable Services'!$B$4=AE$52,AE33,0)</f>
        <v>0</v>
      </c>
      <c r="AF84" s="4">
        <f>IF('Shoppable Services'!$F$4=$D84,1,0)*IF('Shoppable Services'!$E$4=$C84,1,0)*IF('Shoppable Services'!$D$4=$B84,1,0)*IF('Shoppable Services'!$C$4=$A84,1,0)*IF('Shoppable Services'!$B$4=AF$52,AF33,0)</f>
        <v>0</v>
      </c>
      <c r="AG84" s="4">
        <f>IF('Shoppable Services'!$F$4=$D84,1,0)*IF('Shoppable Services'!$E$4=$C84,1,0)*IF('Shoppable Services'!$D$4=$B84,1,0)*IF('Shoppable Services'!$C$4=$A84,1,0)*IF('Shoppable Services'!$B$4=AG$52,AG33,0)</f>
        <v>0</v>
      </c>
      <c r="AH84" s="4">
        <f>IF('Shoppable Services'!$F$4=$D84,1,0)*IF('Shoppable Services'!$E$4=$C84,1,0)*IF('Shoppable Services'!$D$4=$B84,1,0)*IF('Shoppable Services'!$C$4=$A84,1,0)*IF('Shoppable Services'!$B$4=AH$52,AH33,0)</f>
        <v>0</v>
      </c>
      <c r="AI84" s="4">
        <f>IF('Shoppable Services'!$F$4=$D84,1,0)*IF('Shoppable Services'!$E$4=$C84,1,0)*IF('Shoppable Services'!$D$4=$B84,1,0)*IF('Shoppable Services'!$C$4=$A84,1,0)*IF('Shoppable Services'!$B$4=AI$52,AI33,0)</f>
        <v>0</v>
      </c>
      <c r="AJ84" s="4">
        <f>IF('Shoppable Services'!$F$4=$D84,1,0)*IF('Shoppable Services'!$E$4=$C84,1,0)*IF('Shoppable Services'!$D$4=$B84,1,0)*IF('Shoppable Services'!$C$4=$A84,1,0)*IF('Shoppable Services'!$B$4=AJ$52,AJ33,0)</f>
        <v>0</v>
      </c>
      <c r="AK84" s="4">
        <f>IF('Shoppable Services'!$F$4=$D84,1,0)*IF('Shoppable Services'!$E$4=$C84,1,0)*IF('Shoppable Services'!$D$4=$B84,1,0)*IF('Shoppable Services'!$C$4=$A84,1,0)*IF('Shoppable Services'!$B$4=AK$52,AK33,0)</f>
        <v>0</v>
      </c>
      <c r="AL84" s="4">
        <f>IF('Shoppable Services'!$F$4=$D84,1,0)*IF('Shoppable Services'!$E$4=$C84,1,0)*IF('Shoppable Services'!$D$4=$B84,1,0)*IF('Shoppable Services'!$C$4=$A84,1,0)*IF('Shoppable Services'!$B$4=AL$52,AL33,0)</f>
        <v>0</v>
      </c>
      <c r="AM84" s="4">
        <f>IF('Shoppable Services'!$F$4=$D84,1,0)*IF('Shoppable Services'!$E$4=$C84,1,0)*IF('Shoppable Services'!$D$4=$B84,1,0)*IF('Shoppable Services'!$C$4=$A84,1,0)*IF('Shoppable Services'!$B$4=AM$52,AM33,0)</f>
        <v>0</v>
      </c>
      <c r="AN84" s="4">
        <f>IF('Shoppable Services'!$F$4=$D84,1,0)*IF('Shoppable Services'!$E$4=$C84,1,0)*IF('Shoppable Services'!$D$4=$B84,1,0)*IF('Shoppable Services'!$C$4=$A84,1,0)*IF('Shoppable Services'!$B$4=AN$52,AN33,0)</f>
        <v>0</v>
      </c>
      <c r="AO84" s="4">
        <f>IF('Shoppable Services'!$F$4=$D84,1,0)*IF('Shoppable Services'!$E$4=$C84,1,0)*IF('Shoppable Services'!$D$4=$B84,1,0)*IF('Shoppable Services'!$C$4=$A84,1,0)*IF('Shoppable Services'!$B$4=AO$52,AO33,0)</f>
        <v>0</v>
      </c>
      <c r="AP84" s="4">
        <f>IF('Shoppable Services'!$F$4=$D84,1,0)*IF('Shoppable Services'!$E$4=$C84,1,0)*IF('Shoppable Services'!$D$4=$B84,1,0)*IF('Shoppable Services'!$C$4=$A84,1,0)*IF('Shoppable Services'!$B$4=AP$52,AP33,0)</f>
        <v>0</v>
      </c>
      <c r="AQ84" s="4">
        <f>IF('Shoppable Services'!$F$4=$D84,1,0)*IF('Shoppable Services'!$E$4=$C84,1,0)*IF('Shoppable Services'!$D$4=$B84,1,0)*IF('Shoppable Services'!$C$4=$A84,1,0)*IF('Shoppable Services'!$B$4=AQ$52,AQ33,0)</f>
        <v>0</v>
      </c>
      <c r="AR84" s="4">
        <f>IF('Shoppable Services'!$F$4=$D84,1,0)*IF('Shoppable Services'!$E$4=$C84,1,0)*IF('Shoppable Services'!$D$4=$B84,1,0)*IF('Shoppable Services'!$C$4=$A84,1,0)*IF('Shoppable Services'!$B$4=AR$52,AR33,0)</f>
        <v>0</v>
      </c>
      <c r="AS84" s="4">
        <f>IF('Shoppable Services'!$F$4=$D84,1,0)*IF('Shoppable Services'!$E$4=$C84,1,0)*IF('Shoppable Services'!$D$4=$B84,1,0)*IF('Shoppable Services'!$C$4=$A84,1,0)*IF('Shoppable Services'!$B$4=AS$52,AS33,0)</f>
        <v>0</v>
      </c>
    </row>
    <row r="85" spans="1:45">
      <c r="A85" t="s">
        <v>23</v>
      </c>
      <c r="B85" t="s">
        <v>26</v>
      </c>
      <c r="C85" t="s">
        <v>65</v>
      </c>
      <c r="D85" t="s">
        <v>8</v>
      </c>
      <c r="E85" s="4">
        <f>IF('Shoppable Services'!$F$4=$D85,1,0)*IF('Shoppable Services'!$E$4=$C85,1,0)*IF('Shoppable Services'!$D$4=$B85,1,0)*IF('Shoppable Services'!$C$4=$A85,1,0)*$E34</f>
        <v>0</v>
      </c>
      <c r="F85" s="4">
        <f>IF('Shoppable Services'!$F$4=$D85,1,0)*IF('Shoppable Services'!$E$4=$C85,1,0)*IF('Shoppable Services'!$D$4=$B85,1,0)*IF('Shoppable Services'!$C$4=$A85,1,0)*$F34</f>
        <v>0</v>
      </c>
      <c r="G85" s="4">
        <f>IF('Shoppable Services'!$F$4=$D85,1,0)*IF('Shoppable Services'!$E$4=$C85,1,0)*IF('Shoppable Services'!$D$4=$B85,1,0)*IF('Shoppable Services'!$C$4=$A85,1,0)*$G34</f>
        <v>0</v>
      </c>
      <c r="H85" s="4">
        <f>IF('Shoppable Services'!$F$4=$D85,1,0)*IF('Shoppable Services'!$E$4=$C85,1,0)*IF('Shoppable Services'!$D$4=$B85,1,0)*IF('Shoppable Services'!$C$4=$A85,1,0)*$H34</f>
        <v>0</v>
      </c>
      <c r="I85" s="4">
        <f>IF('Shoppable Services'!$F$4=$D85,1,0)*IF('Shoppable Services'!$E$4=$C85,1,0)*IF('Shoppable Services'!$D$4=$B85,1,0)*IF('Shoppable Services'!$C$4=$A85,1,0)*$I34</f>
        <v>0</v>
      </c>
      <c r="J85" s="4">
        <f>IF('Shoppable Services'!$F$4=$D85,1,0)*IF('Shoppable Services'!$E$4=$C85,1,0)*IF('Shoppable Services'!$D$4=$B85,1,0)*IF('Shoppable Services'!$C$4=$A85,1,0)*IF('Shoppable Services'!$B$4=J$52,J34,0)</f>
        <v>0</v>
      </c>
      <c r="K85" s="4">
        <f>IF('Shoppable Services'!$F$4=$D85,1,0)*IF('Shoppable Services'!$E$4=$C85,1,0)*IF('Shoppable Services'!$D$4=$B85,1,0)*IF('Shoppable Services'!$C$4=$A85,1,0)*IF('Shoppable Services'!$B$4=K$52,K34,0)</f>
        <v>0</v>
      </c>
      <c r="L85" s="4">
        <f>IF('Shoppable Services'!$F$4=$D85,1,0)*IF('Shoppable Services'!$E$4=$C85,1,0)*IF('Shoppable Services'!$D$4=$B85,1,0)*IF('Shoppable Services'!$C$4=$A85,1,0)*IF('Shoppable Services'!$B$4=L$52,L34,0)</f>
        <v>0</v>
      </c>
      <c r="M85" s="4">
        <f>IF('Shoppable Services'!$F$4=$D85,1,0)*IF('Shoppable Services'!$E$4=$C85,1,0)*IF('Shoppable Services'!$D$4=$B85,1,0)*IF('Shoppable Services'!$C$4=$A85,1,0)*IF('Shoppable Services'!$B$4=M$52,M34,0)</f>
        <v>0</v>
      </c>
      <c r="N85" s="4">
        <f>IF('Shoppable Services'!$F$4=$D85,1,0)*IF('Shoppable Services'!$E$4=$C85,1,0)*IF('Shoppable Services'!$D$4=$B85,1,0)*IF('Shoppable Services'!$C$4=$A85,1,0)*IF('Shoppable Services'!$B$4=N$52,N34,0)</f>
        <v>0</v>
      </c>
      <c r="O85" s="4">
        <f>IF('Shoppable Services'!$F$4=$D85,1,0)*IF('Shoppable Services'!$E$4=$C85,1,0)*IF('Shoppable Services'!$D$4=$B85,1,0)*IF('Shoppable Services'!$C$4=$A85,1,0)*IF('Shoppable Services'!$B$4=O$52,O34,0)</f>
        <v>0</v>
      </c>
      <c r="P85" s="4">
        <f>IF('Shoppable Services'!$F$4=$D85,1,0)*IF('Shoppable Services'!$E$4=$C85,1,0)*IF('Shoppable Services'!$D$4=$B85,1,0)*IF('Shoppable Services'!$C$4=$A85,1,0)*IF('Shoppable Services'!$B$4=P$52,P34,0)</f>
        <v>0</v>
      </c>
      <c r="Q85" s="4">
        <f>IF('Shoppable Services'!$F$4=$D85,1,0)*IF('Shoppable Services'!$E$4=$C85,1,0)*IF('Shoppable Services'!$D$4=$B85,1,0)*IF('Shoppable Services'!$C$4=$A85,1,0)*IF('Shoppable Services'!$B$4=Q$52,Q34,0)</f>
        <v>0</v>
      </c>
      <c r="R85" s="4">
        <f>IF('Shoppable Services'!$F$4=$D85,1,0)*IF('Shoppable Services'!$E$4=$C85,1,0)*IF('Shoppable Services'!$D$4=$B85,1,0)*IF('Shoppable Services'!$C$4=$A85,1,0)*IF('Shoppable Services'!$B$4=R$52,R34,0)</f>
        <v>0</v>
      </c>
      <c r="S85" s="4">
        <f>IF('Shoppable Services'!$F$4=$D85,1,0)*IF('Shoppable Services'!$E$4=$C85,1,0)*IF('Shoppable Services'!$D$4=$B85,1,0)*IF('Shoppable Services'!$C$4=$A85,1,0)*IF('Shoppable Services'!$B$4=S$52,S34,0)</f>
        <v>0</v>
      </c>
      <c r="T85" s="4">
        <f>IF('Shoppable Services'!$F$4=$D85,1,0)*IF('Shoppable Services'!$E$4=$C85,1,0)*IF('Shoppable Services'!$D$4=$B85,1,0)*IF('Shoppable Services'!$C$4=$A85,1,0)*IF('Shoppable Services'!$B$4=T$52,T34,0)</f>
        <v>0</v>
      </c>
      <c r="U85" s="4">
        <f>IF('Shoppable Services'!$F$4=$D85,1,0)*IF('Shoppable Services'!$E$4=$C85,1,0)*IF('Shoppable Services'!$D$4=$B85,1,0)*IF('Shoppable Services'!$C$4=$A85,1,0)*IF('Shoppable Services'!$B$4=U$52,U34,0)</f>
        <v>0</v>
      </c>
      <c r="V85" s="4">
        <f>IF('Shoppable Services'!$F$4=$D85,1,0)*IF('Shoppable Services'!$E$4=$C85,1,0)*IF('Shoppable Services'!$D$4=$B85,1,0)*IF('Shoppable Services'!$C$4=$A85,1,0)*IF('Shoppable Services'!$B$4=V$52,V34,0)</f>
        <v>0</v>
      </c>
      <c r="W85" s="4">
        <f>IF('Shoppable Services'!$F$4=$D85,1,0)*IF('Shoppable Services'!$E$4=$C85,1,0)*IF('Shoppable Services'!$D$4=$B85,1,0)*IF('Shoppable Services'!$C$4=$A85,1,0)*IF('Shoppable Services'!$B$4=W$52,W34,0)</f>
        <v>0</v>
      </c>
      <c r="X85" s="4">
        <f>IF('Shoppable Services'!$F$4=$D85,1,0)*IF('Shoppable Services'!$E$4=$C85,1,0)*IF('Shoppable Services'!$D$4=$B85,1,0)*IF('Shoppable Services'!$C$4=$A85,1,0)*IF('Shoppable Services'!$B$4=X$52,X34,0)</f>
        <v>0</v>
      </c>
      <c r="Y85" s="4">
        <f>IF('Shoppable Services'!$F$4=$D85,1,0)*IF('Shoppable Services'!$E$4=$C85,1,0)*IF('Shoppable Services'!$D$4=$B85,1,0)*IF('Shoppable Services'!$C$4=$A85,1,0)*IF('Shoppable Services'!$B$4=Y$52,Y34,0)</f>
        <v>0</v>
      </c>
      <c r="Z85" s="4">
        <f>IF('Shoppable Services'!$F$4=$D85,1,0)*IF('Shoppable Services'!$E$4=$C85,1,0)*IF('Shoppable Services'!$D$4=$B85,1,0)*IF('Shoppable Services'!$C$4=$A85,1,0)*IF('Shoppable Services'!$B$4=Z$52,Z34,0)</f>
        <v>0</v>
      </c>
      <c r="AA85" s="4">
        <f>IF('Shoppable Services'!$F$4=$D85,1,0)*IF('Shoppable Services'!$E$4=$C85,1,0)*IF('Shoppable Services'!$D$4=$B85,1,0)*IF('Shoppable Services'!$C$4=$A85,1,0)*IF('Shoppable Services'!$B$4=AA$52,AA34,0)</f>
        <v>0</v>
      </c>
      <c r="AB85" s="4">
        <f>IF('Shoppable Services'!$F$4=$D85,1,0)*IF('Shoppable Services'!$E$4=$C85,1,0)*IF('Shoppable Services'!$D$4=$B85,1,0)*IF('Shoppable Services'!$C$4=$A85,1,0)*IF('Shoppable Services'!$B$4=AB$52,AB34,0)</f>
        <v>0</v>
      </c>
      <c r="AC85" s="4">
        <f>IF('Shoppable Services'!$F$4=$D85,1,0)*IF('Shoppable Services'!$E$4=$C85,1,0)*IF('Shoppable Services'!$D$4=$B85,1,0)*IF('Shoppable Services'!$C$4=$A85,1,0)*IF('Shoppable Services'!$B$4=AC$52,AC34,0)</f>
        <v>0</v>
      </c>
      <c r="AD85" s="4">
        <f>IF('Shoppable Services'!$F$4=$D85,1,0)*IF('Shoppable Services'!$E$4=$C85,1,0)*IF('Shoppable Services'!$D$4=$B85,1,0)*IF('Shoppable Services'!$C$4=$A85,1,0)*IF('Shoppable Services'!$B$4=AD$52,AD34,0)</f>
        <v>0</v>
      </c>
      <c r="AE85" s="4">
        <f>IF('Shoppable Services'!$F$4=$D85,1,0)*IF('Shoppable Services'!$E$4=$C85,1,0)*IF('Shoppable Services'!$D$4=$B85,1,0)*IF('Shoppable Services'!$C$4=$A85,1,0)*IF('Shoppable Services'!$B$4=AE$52,AE34,0)</f>
        <v>0</v>
      </c>
      <c r="AF85" s="4">
        <f>IF('Shoppable Services'!$F$4=$D85,1,0)*IF('Shoppable Services'!$E$4=$C85,1,0)*IF('Shoppable Services'!$D$4=$B85,1,0)*IF('Shoppable Services'!$C$4=$A85,1,0)*IF('Shoppable Services'!$B$4=AF$52,AF34,0)</f>
        <v>0</v>
      </c>
      <c r="AG85" s="4">
        <f>IF('Shoppable Services'!$F$4=$D85,1,0)*IF('Shoppable Services'!$E$4=$C85,1,0)*IF('Shoppable Services'!$D$4=$B85,1,0)*IF('Shoppable Services'!$C$4=$A85,1,0)*IF('Shoppable Services'!$B$4=AG$52,AG34,0)</f>
        <v>0</v>
      </c>
      <c r="AH85" s="4">
        <f>IF('Shoppable Services'!$F$4=$D85,1,0)*IF('Shoppable Services'!$E$4=$C85,1,0)*IF('Shoppable Services'!$D$4=$B85,1,0)*IF('Shoppable Services'!$C$4=$A85,1,0)*IF('Shoppable Services'!$B$4=AH$52,AH34,0)</f>
        <v>0</v>
      </c>
      <c r="AI85" s="4">
        <f>IF('Shoppable Services'!$F$4=$D85,1,0)*IF('Shoppable Services'!$E$4=$C85,1,0)*IF('Shoppable Services'!$D$4=$B85,1,0)*IF('Shoppable Services'!$C$4=$A85,1,0)*IF('Shoppable Services'!$B$4=AI$52,AI34,0)</f>
        <v>0</v>
      </c>
      <c r="AJ85" s="4">
        <f>IF('Shoppable Services'!$F$4=$D85,1,0)*IF('Shoppable Services'!$E$4=$C85,1,0)*IF('Shoppable Services'!$D$4=$B85,1,0)*IF('Shoppable Services'!$C$4=$A85,1,0)*IF('Shoppable Services'!$B$4=AJ$52,AJ34,0)</f>
        <v>0</v>
      </c>
      <c r="AK85" s="4">
        <f>IF('Shoppable Services'!$F$4=$D85,1,0)*IF('Shoppable Services'!$E$4=$C85,1,0)*IF('Shoppable Services'!$D$4=$B85,1,0)*IF('Shoppable Services'!$C$4=$A85,1,0)*IF('Shoppable Services'!$B$4=AK$52,AK34,0)</f>
        <v>0</v>
      </c>
      <c r="AL85" s="4">
        <f>IF('Shoppable Services'!$F$4=$D85,1,0)*IF('Shoppable Services'!$E$4=$C85,1,0)*IF('Shoppable Services'!$D$4=$B85,1,0)*IF('Shoppable Services'!$C$4=$A85,1,0)*IF('Shoppable Services'!$B$4=AL$52,AL34,0)</f>
        <v>0</v>
      </c>
      <c r="AM85" s="4">
        <f>IF('Shoppable Services'!$F$4=$D85,1,0)*IF('Shoppable Services'!$E$4=$C85,1,0)*IF('Shoppable Services'!$D$4=$B85,1,0)*IF('Shoppable Services'!$C$4=$A85,1,0)*IF('Shoppable Services'!$B$4=AM$52,AM34,0)</f>
        <v>0</v>
      </c>
      <c r="AN85" s="4">
        <f>IF('Shoppable Services'!$F$4=$D85,1,0)*IF('Shoppable Services'!$E$4=$C85,1,0)*IF('Shoppable Services'!$D$4=$B85,1,0)*IF('Shoppable Services'!$C$4=$A85,1,0)*IF('Shoppable Services'!$B$4=AN$52,AN34,0)</f>
        <v>0</v>
      </c>
      <c r="AO85" s="4">
        <f>IF('Shoppable Services'!$F$4=$D85,1,0)*IF('Shoppable Services'!$E$4=$C85,1,0)*IF('Shoppable Services'!$D$4=$B85,1,0)*IF('Shoppable Services'!$C$4=$A85,1,0)*IF('Shoppable Services'!$B$4=AO$52,AO34,0)</f>
        <v>0</v>
      </c>
      <c r="AP85" s="4">
        <f>IF('Shoppable Services'!$F$4=$D85,1,0)*IF('Shoppable Services'!$E$4=$C85,1,0)*IF('Shoppable Services'!$D$4=$B85,1,0)*IF('Shoppable Services'!$C$4=$A85,1,0)*IF('Shoppable Services'!$B$4=AP$52,AP34,0)</f>
        <v>0</v>
      </c>
      <c r="AQ85" s="4">
        <f>IF('Shoppable Services'!$F$4=$D85,1,0)*IF('Shoppable Services'!$E$4=$C85,1,0)*IF('Shoppable Services'!$D$4=$B85,1,0)*IF('Shoppable Services'!$C$4=$A85,1,0)*IF('Shoppable Services'!$B$4=AQ$52,AQ34,0)</f>
        <v>0</v>
      </c>
      <c r="AR85" s="4">
        <f>IF('Shoppable Services'!$F$4=$D85,1,0)*IF('Shoppable Services'!$E$4=$C85,1,0)*IF('Shoppable Services'!$D$4=$B85,1,0)*IF('Shoppable Services'!$C$4=$A85,1,0)*IF('Shoppable Services'!$B$4=AR$52,AR34,0)</f>
        <v>0</v>
      </c>
      <c r="AS85" s="4">
        <f>IF('Shoppable Services'!$F$4=$D85,1,0)*IF('Shoppable Services'!$E$4=$C85,1,0)*IF('Shoppable Services'!$D$4=$B85,1,0)*IF('Shoppable Services'!$C$4=$A85,1,0)*IF('Shoppable Services'!$B$4=AS$52,AS34,0)</f>
        <v>0</v>
      </c>
    </row>
    <row r="86" spans="1:45">
      <c r="E86" s="4">
        <f>COUNTIF(E53:E85,"&gt;0")</f>
        <v>1</v>
      </c>
      <c r="F86" s="4">
        <f>COUNTIF(F53:F85,"&gt;0")</f>
        <v>1</v>
      </c>
      <c r="G86" s="4">
        <f>COUNTIF(G53:G85,"&gt;0")</f>
        <v>1</v>
      </c>
      <c r="H86" s="4">
        <f>COUNTIF(H53:H85,"&gt;0")</f>
        <v>1</v>
      </c>
      <c r="I86" s="4">
        <f>COUNTIF(I53:I85,"&gt;0")</f>
        <v>1</v>
      </c>
      <c r="J86" s="4">
        <f>COUNTIF(J53:BE85,"&gt;0")</f>
        <v>1</v>
      </c>
      <c r="AO86" s="4"/>
      <c r="AP86" s="4"/>
      <c r="AQ86" s="4"/>
      <c r="AR86" s="4"/>
      <c r="AS86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181578-FD1E-4933-86F7-C40D69412ACF}"/>
</file>

<file path=customXml/itemProps2.xml><?xml version="1.0" encoding="utf-8"?>
<ds:datastoreItem xmlns:ds="http://schemas.openxmlformats.org/officeDocument/2006/customXml" ds:itemID="{92C76B1C-AD0A-4F67-B648-2C02D0C1ABCA}"/>
</file>

<file path=customXml/itemProps3.xml><?xml version="1.0" encoding="utf-8"?>
<ds:datastoreItem xmlns:ds="http://schemas.openxmlformats.org/officeDocument/2006/customXml" ds:itemID="{BBC3BEC0-FE14-4CB8-B809-91B8A157F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2022-02-09T14:14:45Z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