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uhsinc.sharepoint.com/sites/BHPI/Shared Documents/Corrected_CMS Price Transparency Files/Illinois/"/>
    </mc:Choice>
  </mc:AlternateContent>
  <xr:revisionPtr revIDLastSave="0" documentId="8_{478A7254-ABA8-4B06-9771-2B2D4F37A377}" xr6:coauthVersionLast="45" xr6:coauthVersionMax="45" xr10:uidLastSave="{00000000-0000-0000-0000-000000000000}"/>
  <bookViews>
    <workbookView xWindow="2730" yWindow="2730" windowWidth="21600" windowHeight="11775" xr2:uid="{00000000-000D-0000-FFFF-FFFF00000000}"/>
  </bookViews>
  <sheets>
    <sheet name="Machine Readable" sheetId="1" r:id="rId1"/>
  </sheets>
  <definedNames>
    <definedName name="Sheet1.Sheet1" localSheetId="0">'Machine Readable'!$A$1:$E$51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" i="1" l="1"/>
  <c r="H3" i="1"/>
  <c r="G4" i="1"/>
  <c r="H4" i="1"/>
  <c r="G5" i="1"/>
  <c r="H5" i="1"/>
  <c r="G6" i="1"/>
  <c r="H6" i="1"/>
  <c r="G7" i="1"/>
  <c r="H7" i="1"/>
  <c r="G8" i="1"/>
  <c r="H8" i="1"/>
  <c r="G9" i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H2" i="1"/>
  <c r="G2" i="1"/>
</calcChain>
</file>

<file path=xl/sharedStrings.xml><?xml version="1.0" encoding="utf-8"?>
<sst xmlns="http://schemas.openxmlformats.org/spreadsheetml/2006/main" count="245" uniqueCount="56">
  <si>
    <t>Level of Care</t>
  </si>
  <si>
    <t>Specialty</t>
  </si>
  <si>
    <t>Age</t>
  </si>
  <si>
    <t>Rate Type</t>
  </si>
  <si>
    <t>Gross Charge</t>
  </si>
  <si>
    <t>Revenue Code</t>
  </si>
  <si>
    <t>Low Rate</t>
  </si>
  <si>
    <t>High Rate</t>
  </si>
  <si>
    <t>AETNA Rate</t>
  </si>
  <si>
    <t>BCBS BLUE ADVANTAGE Rate</t>
  </si>
  <si>
    <t>BCBS FED EMP PRGM Rate</t>
  </si>
  <si>
    <t>BLUE CROSS ACA EXCHA Rate</t>
  </si>
  <si>
    <t>BLUE CROSS HMO OF IL Rate</t>
  </si>
  <si>
    <t>BLUE CROSS INTERPLAN Rate</t>
  </si>
  <si>
    <t>BLUE CROSS OUT OF AR Rate</t>
  </si>
  <si>
    <t>CIGNA HEALTHCARE PPO Rate</t>
  </si>
  <si>
    <t>COMMUNITY CARE ALLIA Rate</t>
  </si>
  <si>
    <t>COMPSYCH Rate</t>
  </si>
  <si>
    <t>COUNTY CARE HHS MGMA Rate</t>
  </si>
  <si>
    <t>HUMANA LIFESYNCH Rate</t>
  </si>
  <si>
    <t>ILLINOIS MEDICAID Rate</t>
  </si>
  <si>
    <t>MAGELLAN Rate</t>
  </si>
  <si>
    <t>MAGELLAN MGMC Rate</t>
  </si>
  <si>
    <t>MERIDIAN MGMA Rate</t>
  </si>
  <si>
    <t>MERIDIAN MGMC Rate</t>
  </si>
  <si>
    <t>MOLINA MGMA Rate</t>
  </si>
  <si>
    <t>NEXT LEVEL HLTH MGMA Rate</t>
  </si>
  <si>
    <t>TRICARE EAST Rate</t>
  </si>
  <si>
    <t>YOUTHCARE MGMA Rate</t>
  </si>
  <si>
    <t>Inpatient</t>
  </si>
  <si>
    <t>Per Diem</t>
  </si>
  <si>
    <t>Detox</t>
  </si>
  <si>
    <t>% of Medicare PPS</t>
  </si>
  <si>
    <t>Adult</t>
  </si>
  <si>
    <t>Psych</t>
  </si>
  <si>
    <t>Adolescent</t>
  </si>
  <si>
    <t>Case Rate/DRG</t>
  </si>
  <si>
    <t>Child</t>
  </si>
  <si>
    <t>Intensive Outpatient(IOP)</t>
  </si>
  <si>
    <t>Per Visit</t>
  </si>
  <si>
    <t>Partial Hospitalization(PHP)</t>
  </si>
  <si>
    <t>Residential Treatment(RTC)</t>
  </si>
  <si>
    <t>Rehab</t>
  </si>
  <si>
    <t>All</t>
  </si>
  <si>
    <t>100%</t>
  </si>
  <si>
    <t>AETNA BETTER HLTH MGMC Rate</t>
  </si>
  <si>
    <t>AETNA BETTER HLTH MGMA Rate</t>
  </si>
  <si>
    <t>ILLINICARE CENPATICO MGMC Rate</t>
  </si>
  <si>
    <t>ILLINICARE CENPATICO MGMA Rate</t>
  </si>
  <si>
    <t>UBH Rate (UNITED HEALTH CARE)</t>
  </si>
  <si>
    <t>WELLCARE MGMC Rate (HARMONY)</t>
  </si>
  <si>
    <t>BLUE CROSS BLUE SHIELD MGMA Rate</t>
  </si>
  <si>
    <t>CIGNA HEALTH SPRING MGMA Rate</t>
  </si>
  <si>
    <t>HUMANA MGMC Rate</t>
  </si>
  <si>
    <t>low validation</t>
  </si>
  <si>
    <t>high validation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</si>
</sst>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,###,###.00"/>
    <numFmt numFmtId="165" formatCode="##,###,###,##0"/>
    <numFmt numFmtId="166" formatCode="#,###,###,###.00"/>
  </numFmts>
  <fonts count="3">
    <font>
      <sz val="11"/>
      <name val="Calibri"/>
    </font>
    <font>
      <b/>
      <sz val="11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ill="1"/>
    <xf numFmtId="0" fontId="2" fillId="0" borderId="0" xfId="0" applyFont="1" applyFill="1"/>
    <xf numFmtId="164" fontId="0" fillId="0" borderId="0" xfId="0" applyNumberFormat="1" applyFill="1"/>
    <xf numFmtId="165" fontId="0" fillId="0" borderId="0" xfId="0" applyNumberFormat="1" applyFill="1"/>
    <xf numFmtId="49" fontId="2" fillId="0" borderId="0" xfId="0" applyNumberFormat="1" applyFont="1" applyFill="1" applyAlignment="1">
      <alignment horizontal="right"/>
    </xf>
    <xf numFmtId="166" fontId="0" fillId="0" borderId="0" xfId="0" applyNumberFormat="1" applyFill="1"/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center" wrapText="1"/>
    </xf>
    <xf numFmtId="9" fontId="0" fillId="0" borderId="0" xfId="0" applyNumberFormat="1" applyFill="1"/>
    <xf numFmtId="10" fontId="0" fillId="0" borderId="0" xfId="0" applyNumberFormat="1" applyFill="1"/>
    <xf numFmtId="10" fontId="2" fillId="0" borderId="0" xfId="0" applyNumberFormat="1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44"/>
  <sheetViews>
    <sheetView tabSelected="1" workbookViewId="0">
      <selection activeCell="A19" sqref="A19"/>
    </sheetView>
  </sheetViews>
  <sheetFormatPr defaultColWidth="8.7109375" defaultRowHeight="15"/>
  <cols>
    <col min="1" max="1" width="32" style="1" customWidth="1"/>
    <col min="2" max="2" width="8.140625" style="1" bestFit="1" customWidth="1"/>
    <col min="3" max="3" width="10" style="1" bestFit="1" customWidth="1"/>
    <col min="4" max="4" width="16.140625" style="1" bestFit="1" customWidth="1"/>
    <col min="5" max="5" width="11.85546875" style="1" bestFit="1" customWidth="1"/>
    <col min="6" max="6" width="12.7109375" style="1" bestFit="1" customWidth="1"/>
    <col min="7" max="8" width="12.7109375" style="1" customWidth="1"/>
    <col min="9" max="9" width="8.42578125" style="1" bestFit="1" customWidth="1"/>
    <col min="10" max="10" width="8.85546875" style="1" bestFit="1" customWidth="1"/>
    <col min="11" max="11" width="17.42578125" style="1" customWidth="1"/>
    <col min="12" max="13" width="26" style="1" customWidth="1"/>
    <col min="14" max="14" width="25.28515625" style="1" customWidth="1"/>
    <col min="15" max="15" width="23.140625" style="1" customWidth="1"/>
    <col min="16" max="16" width="25.42578125" style="1" customWidth="1"/>
    <col min="17" max="17" width="24.140625" style="1" customWidth="1"/>
    <col min="18" max="18" width="24.7109375" style="1" customWidth="1"/>
    <col min="19" max="19" width="25.140625" style="1" customWidth="1"/>
    <col min="20" max="20" width="24.85546875" style="1" customWidth="1"/>
    <col min="21" max="22" width="26.140625" style="1" customWidth="1"/>
    <col min="23" max="23" width="26.28515625" style="1" customWidth="1"/>
    <col min="24" max="24" width="14.7109375" style="1" customWidth="1"/>
    <col min="25" max="25" width="23.140625" style="1" customWidth="1"/>
    <col min="26" max="26" width="22.5703125" style="1" customWidth="1"/>
    <col min="27" max="27" width="19.42578125" style="1" customWidth="1"/>
    <col min="28" max="29" width="24.42578125" style="1" customWidth="1"/>
    <col min="30" max="30" width="21.28515625" style="1" customWidth="1"/>
    <col min="31" max="31" width="14.42578125" style="1" customWidth="1"/>
    <col min="32" max="32" width="16.42578125" style="1" customWidth="1"/>
    <col min="33" max="34" width="15.85546875" style="1" customWidth="1"/>
    <col min="35" max="35" width="18.5703125" style="1" customWidth="1"/>
    <col min="36" max="36" width="26.28515625" style="1" customWidth="1"/>
    <col min="37" max="37" width="16.7109375" style="1" bestFit="1" customWidth="1"/>
    <col min="38" max="38" width="16.42578125" style="1" customWidth="1"/>
    <col min="39" max="39" width="16" style="1" bestFit="1" customWidth="1"/>
    <col min="40" max="40" width="17.5703125" style="1" bestFit="1" customWidth="1"/>
    <col min="41" max="16384" width="8.7109375" style="1"/>
  </cols>
  <sheetData>
    <row r="1" spans="1:40" ht="45">
      <c r="A1" s="7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8" t="s">
        <v>5</v>
      </c>
      <c r="G1" s="8" t="s">
        <v>54</v>
      </c>
      <c r="H1" s="8" t="s">
        <v>55</v>
      </c>
      <c r="I1" s="8" t="s">
        <v>6</v>
      </c>
      <c r="J1" s="8" t="s">
        <v>7</v>
      </c>
      <c r="K1" s="9" t="s">
        <v>8</v>
      </c>
      <c r="L1" s="9" t="s">
        <v>46</v>
      </c>
      <c r="M1" s="9" t="s">
        <v>45</v>
      </c>
      <c r="N1" s="9" t="s">
        <v>9</v>
      </c>
      <c r="O1" s="8" t="s">
        <v>10</v>
      </c>
      <c r="P1" s="9" t="s">
        <v>11</v>
      </c>
      <c r="Q1" s="9" t="s">
        <v>51</v>
      </c>
      <c r="R1" s="9" t="s">
        <v>12</v>
      </c>
      <c r="S1" s="9" t="s">
        <v>13</v>
      </c>
      <c r="T1" s="9" t="s">
        <v>14</v>
      </c>
      <c r="U1" s="9" t="s">
        <v>15</v>
      </c>
      <c r="V1" s="9" t="s">
        <v>52</v>
      </c>
      <c r="W1" s="9" t="s">
        <v>16</v>
      </c>
      <c r="X1" s="9" t="s">
        <v>17</v>
      </c>
      <c r="Y1" s="9" t="s">
        <v>18</v>
      </c>
      <c r="Z1" s="9" t="s">
        <v>19</v>
      </c>
      <c r="AA1" s="8" t="s">
        <v>53</v>
      </c>
      <c r="AB1" s="9" t="s">
        <v>48</v>
      </c>
      <c r="AC1" s="9" t="s">
        <v>47</v>
      </c>
      <c r="AD1" s="9" t="s">
        <v>20</v>
      </c>
      <c r="AE1" s="9" t="s">
        <v>21</v>
      </c>
      <c r="AF1" s="9" t="s">
        <v>22</v>
      </c>
      <c r="AG1" s="9" t="s">
        <v>23</v>
      </c>
      <c r="AH1" s="9" t="s">
        <v>24</v>
      </c>
      <c r="AI1" s="9" t="s">
        <v>25</v>
      </c>
      <c r="AJ1" s="9" t="s">
        <v>26</v>
      </c>
      <c r="AK1" s="9" t="s">
        <v>27</v>
      </c>
      <c r="AL1" s="9" t="s">
        <v>49</v>
      </c>
      <c r="AM1" s="9" t="s">
        <v>50</v>
      </c>
      <c r="AN1" s="9" t="s">
        <v>28</v>
      </c>
    </row>
    <row r="2" spans="1:40">
      <c r="A2" s="1" t="s">
        <v>29</v>
      </c>
      <c r="B2" s="1" t="s">
        <v>34</v>
      </c>
      <c r="C2" s="2" t="s">
        <v>43</v>
      </c>
      <c r="D2" s="1" t="s">
        <v>30</v>
      </c>
      <c r="E2" s="3">
        <v>1460</v>
      </c>
      <c r="F2" s="4">
        <v>124</v>
      </c>
      <c r="G2" s="4">
        <f>_xlfn.MINIFS(K2:AN2,K2:AN2,"&gt; 0")</f>
        <v>921.26</v>
      </c>
      <c r="H2" s="4">
        <f>MAX(K2:AN2)</f>
        <v>921.26</v>
      </c>
      <c r="I2" s="3">
        <v>0</v>
      </c>
      <c r="J2" s="3">
        <v>0</v>
      </c>
      <c r="K2" s="6">
        <v>0</v>
      </c>
      <c r="L2" s="6">
        <v>0</v>
      </c>
      <c r="M2" s="6">
        <v>0</v>
      </c>
      <c r="N2" s="6">
        <v>0</v>
      </c>
      <c r="O2" s="6">
        <v>0</v>
      </c>
      <c r="P2" s="6">
        <v>0</v>
      </c>
      <c r="Q2" s="6">
        <v>0</v>
      </c>
      <c r="R2" s="6">
        <v>0</v>
      </c>
      <c r="S2" s="6">
        <v>0</v>
      </c>
      <c r="T2" s="6">
        <v>0</v>
      </c>
      <c r="U2" s="6">
        <v>0</v>
      </c>
      <c r="V2" s="6">
        <v>0</v>
      </c>
      <c r="W2" s="6">
        <v>0</v>
      </c>
      <c r="X2" s="6">
        <v>0</v>
      </c>
      <c r="Y2" s="6">
        <v>0</v>
      </c>
      <c r="Z2" s="6">
        <v>0</v>
      </c>
      <c r="AA2" s="6">
        <v>0</v>
      </c>
      <c r="AB2" s="6">
        <v>0</v>
      </c>
      <c r="AC2" s="6">
        <v>0</v>
      </c>
      <c r="AD2" s="6">
        <v>0</v>
      </c>
      <c r="AE2" s="6">
        <v>0</v>
      </c>
      <c r="AF2" s="6">
        <v>0</v>
      </c>
      <c r="AG2" s="6">
        <v>921.26</v>
      </c>
      <c r="AH2" s="6">
        <v>0</v>
      </c>
      <c r="AI2" s="6">
        <v>0</v>
      </c>
      <c r="AJ2" s="6">
        <v>0</v>
      </c>
      <c r="AK2" s="6">
        <v>0</v>
      </c>
      <c r="AL2" s="6">
        <v>0</v>
      </c>
      <c r="AM2" s="6">
        <v>0</v>
      </c>
      <c r="AN2" s="6">
        <v>0</v>
      </c>
    </row>
    <row r="3" spans="1:40">
      <c r="A3" s="1" t="s">
        <v>29</v>
      </c>
      <c r="B3" s="1" t="s">
        <v>31</v>
      </c>
      <c r="C3" s="2" t="s">
        <v>43</v>
      </c>
      <c r="D3" s="1" t="s">
        <v>32</v>
      </c>
      <c r="E3" s="3">
        <v>1460</v>
      </c>
      <c r="F3" s="4">
        <v>124</v>
      </c>
      <c r="G3" s="10">
        <f>_xlfn.MINIFS(K3:AN3,K3:AN3,"&gt;  0")</f>
        <v>0</v>
      </c>
      <c r="H3" s="10">
        <f>MAX(K3:AN3)</f>
        <v>0</v>
      </c>
      <c r="I3" s="5" t="s">
        <v>44</v>
      </c>
      <c r="J3" s="5" t="s">
        <v>44</v>
      </c>
      <c r="K3" s="11">
        <v>0</v>
      </c>
      <c r="L3" s="11">
        <v>0</v>
      </c>
      <c r="M3" s="11">
        <v>0</v>
      </c>
      <c r="N3" s="11">
        <v>0</v>
      </c>
      <c r="O3" s="11">
        <v>0</v>
      </c>
      <c r="P3" s="11">
        <v>0</v>
      </c>
      <c r="Q3" s="11">
        <v>0</v>
      </c>
      <c r="R3" s="11">
        <v>0</v>
      </c>
      <c r="S3" s="11">
        <v>0</v>
      </c>
      <c r="T3" s="11">
        <v>0</v>
      </c>
      <c r="U3" s="11">
        <v>0</v>
      </c>
      <c r="V3" s="11">
        <v>0</v>
      </c>
      <c r="W3" s="11">
        <v>0</v>
      </c>
      <c r="X3" s="11">
        <v>0</v>
      </c>
      <c r="Y3" s="11">
        <v>0</v>
      </c>
      <c r="Z3" s="11">
        <v>0</v>
      </c>
      <c r="AA3" s="12" t="s">
        <v>44</v>
      </c>
      <c r="AB3" s="11">
        <v>0</v>
      </c>
      <c r="AC3" s="12" t="s">
        <v>44</v>
      </c>
      <c r="AD3" s="11">
        <v>0</v>
      </c>
      <c r="AE3" s="11">
        <v>0</v>
      </c>
      <c r="AF3" s="12" t="s">
        <v>44</v>
      </c>
      <c r="AG3" s="11">
        <v>0</v>
      </c>
      <c r="AH3" s="12" t="s">
        <v>44</v>
      </c>
      <c r="AI3" s="11">
        <v>0</v>
      </c>
      <c r="AJ3" s="11">
        <v>0</v>
      </c>
      <c r="AK3" s="11">
        <v>0</v>
      </c>
      <c r="AL3" s="11">
        <v>0</v>
      </c>
      <c r="AM3" s="12" t="s">
        <v>44</v>
      </c>
      <c r="AN3" s="11">
        <v>0</v>
      </c>
    </row>
    <row r="4" spans="1:40">
      <c r="A4" s="1" t="s">
        <v>29</v>
      </c>
      <c r="B4" s="1" t="s">
        <v>31</v>
      </c>
      <c r="C4" s="2" t="s">
        <v>43</v>
      </c>
      <c r="D4" s="1" t="s">
        <v>30</v>
      </c>
      <c r="E4" s="3">
        <v>1460</v>
      </c>
      <c r="F4" s="4">
        <v>124</v>
      </c>
      <c r="G4" s="4">
        <f t="shared" ref="G4:G44" si="0">_xlfn.MINIFS(K4:AN4,K4:AN4,"&gt; 0")</f>
        <v>575</v>
      </c>
      <c r="H4" s="4">
        <f t="shared" ref="H4:H44" si="1">MAX(K4:AN4)</f>
        <v>967.33</v>
      </c>
      <c r="I4" s="3">
        <v>575</v>
      </c>
      <c r="J4" s="3">
        <v>967.33</v>
      </c>
      <c r="K4" s="6">
        <v>0</v>
      </c>
      <c r="L4" s="6">
        <v>967.33</v>
      </c>
      <c r="M4" s="6">
        <v>815.16</v>
      </c>
      <c r="N4" s="6">
        <v>855.07</v>
      </c>
      <c r="O4" s="6">
        <v>725</v>
      </c>
      <c r="P4" s="6">
        <v>616.25</v>
      </c>
      <c r="Q4" s="6">
        <v>921.26</v>
      </c>
      <c r="R4" s="6">
        <v>0</v>
      </c>
      <c r="S4" s="6">
        <v>725</v>
      </c>
      <c r="T4" s="6">
        <v>725</v>
      </c>
      <c r="U4" s="6">
        <v>575</v>
      </c>
      <c r="V4" s="6">
        <v>869.23</v>
      </c>
      <c r="W4" s="6">
        <v>0</v>
      </c>
      <c r="X4" s="6">
        <v>633</v>
      </c>
      <c r="Y4" s="6">
        <v>921.26</v>
      </c>
      <c r="Z4" s="6">
        <v>700</v>
      </c>
      <c r="AA4" s="6">
        <v>0</v>
      </c>
      <c r="AB4" s="6">
        <v>948.9</v>
      </c>
      <c r="AC4" s="6">
        <v>0</v>
      </c>
      <c r="AD4" s="6">
        <v>921.26</v>
      </c>
      <c r="AE4" s="6">
        <v>858</v>
      </c>
      <c r="AF4" s="6">
        <v>0</v>
      </c>
      <c r="AG4" s="6">
        <v>0</v>
      </c>
      <c r="AH4" s="6">
        <v>0</v>
      </c>
      <c r="AI4" s="6">
        <v>939.69</v>
      </c>
      <c r="AJ4" s="6">
        <v>921.26</v>
      </c>
      <c r="AK4" s="6">
        <v>808.33</v>
      </c>
      <c r="AL4" s="6">
        <v>721</v>
      </c>
      <c r="AM4" s="6">
        <v>0</v>
      </c>
      <c r="AN4" s="6">
        <v>948.9</v>
      </c>
    </row>
    <row r="5" spans="1:40">
      <c r="A5" s="1" t="s">
        <v>29</v>
      </c>
      <c r="B5" s="1" t="s">
        <v>31</v>
      </c>
      <c r="C5" s="1" t="s">
        <v>33</v>
      </c>
      <c r="D5" s="1" t="s">
        <v>30</v>
      </c>
      <c r="E5" s="3">
        <v>1460</v>
      </c>
      <c r="F5" s="4">
        <v>124</v>
      </c>
      <c r="G5" s="4">
        <f t="shared" si="0"/>
        <v>750</v>
      </c>
      <c r="H5" s="4">
        <f t="shared" si="1"/>
        <v>750</v>
      </c>
      <c r="I5" s="3">
        <v>750</v>
      </c>
      <c r="J5" s="3">
        <v>750</v>
      </c>
      <c r="K5" s="6">
        <v>750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6">
        <v>0</v>
      </c>
      <c r="AE5" s="6">
        <v>0</v>
      </c>
      <c r="AF5" s="6">
        <v>0</v>
      </c>
      <c r="AG5" s="6">
        <v>0</v>
      </c>
      <c r="AH5" s="6">
        <v>0</v>
      </c>
      <c r="AI5" s="6">
        <v>0</v>
      </c>
      <c r="AJ5" s="6">
        <v>0</v>
      </c>
      <c r="AK5" s="6">
        <v>0</v>
      </c>
      <c r="AL5" s="6">
        <v>0</v>
      </c>
      <c r="AM5" s="6">
        <v>0</v>
      </c>
      <c r="AN5" s="6">
        <v>0</v>
      </c>
    </row>
    <row r="6" spans="1:40">
      <c r="A6" s="1" t="s">
        <v>29</v>
      </c>
      <c r="B6" s="1" t="s">
        <v>34</v>
      </c>
      <c r="C6" s="1" t="s">
        <v>35</v>
      </c>
      <c r="D6" s="1" t="s">
        <v>32</v>
      </c>
      <c r="E6" s="3">
        <v>1460</v>
      </c>
      <c r="F6" s="4">
        <v>124</v>
      </c>
      <c r="G6" s="4">
        <f t="shared" si="0"/>
        <v>0</v>
      </c>
      <c r="H6" s="4">
        <f t="shared" si="1"/>
        <v>0</v>
      </c>
      <c r="I6" s="5" t="s">
        <v>44</v>
      </c>
      <c r="J6" s="5" t="s">
        <v>44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5" t="s">
        <v>44</v>
      </c>
      <c r="AB6" s="6">
        <v>0</v>
      </c>
      <c r="AC6" s="5" t="s">
        <v>44</v>
      </c>
      <c r="AD6" s="6">
        <v>0</v>
      </c>
      <c r="AE6" s="6">
        <v>0</v>
      </c>
      <c r="AF6" s="5" t="s">
        <v>44</v>
      </c>
      <c r="AG6" s="6">
        <v>0</v>
      </c>
      <c r="AH6" s="5" t="s">
        <v>44</v>
      </c>
      <c r="AI6" s="6">
        <v>0</v>
      </c>
      <c r="AJ6" s="6">
        <v>0</v>
      </c>
      <c r="AK6" s="6">
        <v>0</v>
      </c>
      <c r="AL6" s="6">
        <v>0</v>
      </c>
      <c r="AM6" s="5" t="s">
        <v>44</v>
      </c>
      <c r="AN6" s="6">
        <v>0</v>
      </c>
    </row>
    <row r="7" spans="1:40">
      <c r="A7" s="1" t="s">
        <v>29</v>
      </c>
      <c r="B7" s="1" t="s">
        <v>34</v>
      </c>
      <c r="C7" s="1" t="s">
        <v>35</v>
      </c>
      <c r="D7" s="1" t="s">
        <v>36</v>
      </c>
      <c r="E7" s="3">
        <v>1460</v>
      </c>
      <c r="F7" s="4">
        <v>124</v>
      </c>
      <c r="G7" s="4">
        <f t="shared" si="0"/>
        <v>0</v>
      </c>
      <c r="H7" s="4">
        <f t="shared" si="1"/>
        <v>0</v>
      </c>
      <c r="I7" s="3">
        <v>0</v>
      </c>
      <c r="J7" s="3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6">
        <v>0</v>
      </c>
      <c r="AG7" s="6">
        <v>0</v>
      </c>
      <c r="AH7" s="6">
        <v>0</v>
      </c>
      <c r="AI7" s="6">
        <v>0</v>
      </c>
      <c r="AJ7" s="6">
        <v>0</v>
      </c>
      <c r="AK7" s="6">
        <v>0</v>
      </c>
      <c r="AL7" s="6">
        <v>0</v>
      </c>
      <c r="AM7" s="6">
        <v>0</v>
      </c>
      <c r="AN7" s="6">
        <v>0</v>
      </c>
    </row>
    <row r="8" spans="1:40">
      <c r="A8" s="1" t="s">
        <v>29</v>
      </c>
      <c r="B8" s="1" t="s">
        <v>34</v>
      </c>
      <c r="C8" s="1" t="s">
        <v>35</v>
      </c>
      <c r="D8" s="1" t="s">
        <v>30</v>
      </c>
      <c r="E8" s="3">
        <v>1460</v>
      </c>
      <c r="F8" s="4">
        <v>124</v>
      </c>
      <c r="G8" s="4">
        <f t="shared" si="0"/>
        <v>575</v>
      </c>
      <c r="H8" s="4">
        <f t="shared" si="1"/>
        <v>967.33</v>
      </c>
      <c r="I8" s="3">
        <v>575</v>
      </c>
      <c r="J8" s="3">
        <v>967.33</v>
      </c>
      <c r="K8" s="6">
        <v>750</v>
      </c>
      <c r="L8" s="6">
        <v>967.33</v>
      </c>
      <c r="M8" s="6">
        <v>815.16</v>
      </c>
      <c r="N8" s="6">
        <v>855.07</v>
      </c>
      <c r="O8" s="6">
        <v>725</v>
      </c>
      <c r="P8" s="6">
        <v>616.25</v>
      </c>
      <c r="Q8" s="6">
        <v>921.26</v>
      </c>
      <c r="R8" s="6">
        <v>608</v>
      </c>
      <c r="S8" s="6">
        <v>725</v>
      </c>
      <c r="T8" s="6">
        <v>725</v>
      </c>
      <c r="U8" s="6">
        <v>575</v>
      </c>
      <c r="V8" s="6">
        <v>869.23</v>
      </c>
      <c r="W8" s="6">
        <v>0</v>
      </c>
      <c r="X8" s="6">
        <v>633</v>
      </c>
      <c r="Y8" s="6">
        <v>921.26</v>
      </c>
      <c r="Z8" s="6">
        <v>700</v>
      </c>
      <c r="AA8" s="6">
        <v>0</v>
      </c>
      <c r="AB8" s="6">
        <v>948.9</v>
      </c>
      <c r="AC8" s="6">
        <v>0</v>
      </c>
      <c r="AD8" s="6">
        <v>921.26</v>
      </c>
      <c r="AE8" s="6">
        <v>858</v>
      </c>
      <c r="AF8" s="6">
        <v>0</v>
      </c>
      <c r="AG8" s="6">
        <v>921.26</v>
      </c>
      <c r="AH8" s="6">
        <v>0</v>
      </c>
      <c r="AI8" s="6">
        <v>939.69</v>
      </c>
      <c r="AJ8" s="6">
        <v>921.26</v>
      </c>
      <c r="AK8" s="6">
        <v>808.33</v>
      </c>
      <c r="AL8" s="6">
        <v>752</v>
      </c>
      <c r="AM8" s="6">
        <v>0</v>
      </c>
      <c r="AN8" s="6">
        <v>948.9</v>
      </c>
    </row>
    <row r="9" spans="1:40">
      <c r="A9" s="1" t="s">
        <v>29</v>
      </c>
      <c r="B9" s="1" t="s">
        <v>34</v>
      </c>
      <c r="C9" s="1" t="s">
        <v>33</v>
      </c>
      <c r="D9" s="1" t="s">
        <v>32</v>
      </c>
      <c r="E9" s="3">
        <v>1460</v>
      </c>
      <c r="F9" s="4">
        <v>124</v>
      </c>
      <c r="G9" s="4">
        <f t="shared" si="0"/>
        <v>0</v>
      </c>
      <c r="H9" s="4">
        <f t="shared" si="1"/>
        <v>0</v>
      </c>
      <c r="I9" s="5" t="s">
        <v>44</v>
      </c>
      <c r="J9" s="5" t="s">
        <v>44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5" t="s">
        <v>44</v>
      </c>
      <c r="X9" s="6">
        <v>0</v>
      </c>
      <c r="Y9" s="6">
        <v>0</v>
      </c>
      <c r="Z9" s="6">
        <v>0</v>
      </c>
      <c r="AA9" s="5" t="s">
        <v>44</v>
      </c>
      <c r="AB9" s="6">
        <v>0</v>
      </c>
      <c r="AC9" s="5" t="s">
        <v>44</v>
      </c>
      <c r="AD9" s="6">
        <v>0</v>
      </c>
      <c r="AE9" s="6">
        <v>0</v>
      </c>
      <c r="AF9" s="5" t="s">
        <v>44</v>
      </c>
      <c r="AG9" s="6">
        <v>0</v>
      </c>
      <c r="AH9" s="5" t="s">
        <v>44</v>
      </c>
      <c r="AI9" s="6">
        <v>0</v>
      </c>
      <c r="AJ9" s="6">
        <v>0</v>
      </c>
      <c r="AK9" s="6">
        <v>0</v>
      </c>
      <c r="AL9" s="6">
        <v>0</v>
      </c>
      <c r="AM9" s="5" t="s">
        <v>44</v>
      </c>
      <c r="AN9" s="6">
        <v>0</v>
      </c>
    </row>
    <row r="10" spans="1:40">
      <c r="A10" s="1" t="s">
        <v>29</v>
      </c>
      <c r="B10" s="1" t="s">
        <v>34</v>
      </c>
      <c r="C10" s="1" t="s">
        <v>33</v>
      </c>
      <c r="D10" s="1" t="s">
        <v>36</v>
      </c>
      <c r="E10" s="3">
        <v>1460</v>
      </c>
      <c r="F10" s="4">
        <v>124</v>
      </c>
      <c r="G10" s="4">
        <f t="shared" si="0"/>
        <v>0</v>
      </c>
      <c r="H10" s="4">
        <f t="shared" si="1"/>
        <v>0</v>
      </c>
      <c r="I10" s="3">
        <v>0</v>
      </c>
      <c r="J10" s="3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  <c r="AJ10" s="6">
        <v>0</v>
      </c>
      <c r="AK10" s="6">
        <v>0</v>
      </c>
      <c r="AL10" s="6">
        <v>0</v>
      </c>
      <c r="AM10" s="6">
        <v>0</v>
      </c>
      <c r="AN10" s="6">
        <v>0</v>
      </c>
    </row>
    <row r="11" spans="1:40">
      <c r="A11" s="1" t="s">
        <v>29</v>
      </c>
      <c r="B11" s="1" t="s">
        <v>34</v>
      </c>
      <c r="C11" s="1" t="s">
        <v>33</v>
      </c>
      <c r="D11" s="1" t="s">
        <v>30</v>
      </c>
      <c r="E11" s="3">
        <v>1460</v>
      </c>
      <c r="F11" s="4">
        <v>124</v>
      </c>
      <c r="G11" s="4">
        <f t="shared" si="0"/>
        <v>569.23</v>
      </c>
      <c r="H11" s="4">
        <f t="shared" si="1"/>
        <v>967.33</v>
      </c>
      <c r="I11" s="3">
        <v>569.23</v>
      </c>
      <c r="J11" s="3">
        <v>967.33</v>
      </c>
      <c r="K11" s="6">
        <v>750</v>
      </c>
      <c r="L11" s="6">
        <v>967.33</v>
      </c>
      <c r="M11" s="6">
        <v>815.16</v>
      </c>
      <c r="N11" s="6">
        <v>855.07</v>
      </c>
      <c r="O11" s="6">
        <v>725</v>
      </c>
      <c r="P11" s="6">
        <v>616.25</v>
      </c>
      <c r="Q11" s="6">
        <v>921.26</v>
      </c>
      <c r="R11" s="6">
        <v>608</v>
      </c>
      <c r="S11" s="6">
        <v>725</v>
      </c>
      <c r="T11" s="6">
        <v>725</v>
      </c>
      <c r="U11" s="6">
        <v>575</v>
      </c>
      <c r="V11" s="6">
        <v>569.23</v>
      </c>
      <c r="W11" s="6">
        <v>0</v>
      </c>
      <c r="X11" s="6">
        <v>633</v>
      </c>
      <c r="Y11" s="6">
        <v>921.26</v>
      </c>
      <c r="Z11" s="6">
        <v>700</v>
      </c>
      <c r="AA11" s="6">
        <v>0</v>
      </c>
      <c r="AB11" s="6">
        <v>948.9</v>
      </c>
      <c r="AC11" s="6">
        <v>0</v>
      </c>
      <c r="AD11" s="6">
        <v>921.26</v>
      </c>
      <c r="AE11" s="6">
        <v>858</v>
      </c>
      <c r="AF11" s="6">
        <v>0</v>
      </c>
      <c r="AG11" s="6">
        <v>921.26</v>
      </c>
      <c r="AH11" s="6">
        <v>0</v>
      </c>
      <c r="AI11" s="6">
        <v>939.69</v>
      </c>
      <c r="AJ11" s="6">
        <v>921.26</v>
      </c>
      <c r="AK11" s="6">
        <v>808.33</v>
      </c>
      <c r="AL11" s="6">
        <v>721</v>
      </c>
      <c r="AM11" s="6">
        <v>0</v>
      </c>
      <c r="AN11" s="6">
        <v>948.9</v>
      </c>
    </row>
    <row r="12" spans="1:40">
      <c r="A12" s="1" t="s">
        <v>29</v>
      </c>
      <c r="B12" s="1" t="s">
        <v>34</v>
      </c>
      <c r="C12" s="1" t="s">
        <v>37</v>
      </c>
      <c r="D12" s="1" t="s">
        <v>32</v>
      </c>
      <c r="E12" s="3">
        <v>1460</v>
      </c>
      <c r="F12" s="4">
        <v>124</v>
      </c>
      <c r="G12" s="4">
        <f t="shared" si="0"/>
        <v>0</v>
      </c>
      <c r="H12" s="4">
        <f t="shared" si="1"/>
        <v>0</v>
      </c>
      <c r="I12" s="5" t="s">
        <v>44</v>
      </c>
      <c r="J12" s="5" t="s">
        <v>44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5" t="s">
        <v>44</v>
      </c>
      <c r="AB12" s="6">
        <v>0</v>
      </c>
      <c r="AC12" s="5" t="s">
        <v>44</v>
      </c>
      <c r="AD12" s="6">
        <v>0</v>
      </c>
      <c r="AE12" s="6">
        <v>0</v>
      </c>
      <c r="AF12" s="5" t="s">
        <v>44</v>
      </c>
      <c r="AG12" s="6">
        <v>0</v>
      </c>
      <c r="AH12" s="5" t="s">
        <v>44</v>
      </c>
      <c r="AI12" s="6">
        <v>0</v>
      </c>
      <c r="AJ12" s="6">
        <v>0</v>
      </c>
      <c r="AK12" s="6">
        <v>0</v>
      </c>
      <c r="AL12" s="6">
        <v>0</v>
      </c>
      <c r="AM12" s="5" t="s">
        <v>44</v>
      </c>
      <c r="AN12" s="6">
        <v>0</v>
      </c>
    </row>
    <row r="13" spans="1:40">
      <c r="A13" s="1" t="s">
        <v>29</v>
      </c>
      <c r="B13" s="1" t="s">
        <v>34</v>
      </c>
      <c r="C13" s="1" t="s">
        <v>37</v>
      </c>
      <c r="D13" s="1" t="s">
        <v>36</v>
      </c>
      <c r="E13" s="3">
        <v>1460</v>
      </c>
      <c r="F13" s="4">
        <v>124</v>
      </c>
      <c r="G13" s="4">
        <f t="shared" si="0"/>
        <v>0</v>
      </c>
      <c r="H13" s="4">
        <f t="shared" si="1"/>
        <v>0</v>
      </c>
      <c r="I13" s="3">
        <v>0</v>
      </c>
      <c r="J13" s="3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</row>
    <row r="14" spans="1:40">
      <c r="A14" s="1" t="s">
        <v>29</v>
      </c>
      <c r="B14" s="1" t="s">
        <v>34</v>
      </c>
      <c r="C14" s="1" t="s">
        <v>37</v>
      </c>
      <c r="D14" s="1" t="s">
        <v>30</v>
      </c>
      <c r="E14" s="3">
        <v>1460</v>
      </c>
      <c r="F14" s="4">
        <v>124</v>
      </c>
      <c r="G14" s="4">
        <f t="shared" si="0"/>
        <v>575</v>
      </c>
      <c r="H14" s="4">
        <f t="shared" si="1"/>
        <v>967.33</v>
      </c>
      <c r="I14" s="3">
        <v>575</v>
      </c>
      <c r="J14" s="3">
        <v>967.33</v>
      </c>
      <c r="K14" s="6">
        <v>750</v>
      </c>
      <c r="L14" s="6">
        <v>967.33</v>
      </c>
      <c r="M14" s="6">
        <v>815.16</v>
      </c>
      <c r="N14" s="6">
        <v>855.07</v>
      </c>
      <c r="O14" s="6">
        <v>725</v>
      </c>
      <c r="P14" s="6">
        <v>616.25</v>
      </c>
      <c r="Q14" s="6">
        <v>921.26</v>
      </c>
      <c r="R14" s="6">
        <v>608</v>
      </c>
      <c r="S14" s="6">
        <v>725</v>
      </c>
      <c r="T14" s="6">
        <v>725</v>
      </c>
      <c r="U14" s="6">
        <v>575</v>
      </c>
      <c r="V14" s="6">
        <v>869.23</v>
      </c>
      <c r="W14" s="6">
        <v>0</v>
      </c>
      <c r="X14" s="6">
        <v>633</v>
      </c>
      <c r="Y14" s="6">
        <v>921.26</v>
      </c>
      <c r="Z14" s="6">
        <v>700</v>
      </c>
      <c r="AA14" s="6">
        <v>0</v>
      </c>
      <c r="AB14" s="6">
        <v>948.9</v>
      </c>
      <c r="AC14" s="6">
        <v>0</v>
      </c>
      <c r="AD14" s="6">
        <v>921.26</v>
      </c>
      <c r="AE14" s="6">
        <v>858</v>
      </c>
      <c r="AF14" s="6">
        <v>0</v>
      </c>
      <c r="AG14" s="6">
        <v>921.26</v>
      </c>
      <c r="AH14" s="6">
        <v>0</v>
      </c>
      <c r="AI14" s="6">
        <v>939.69</v>
      </c>
      <c r="AJ14" s="6">
        <v>921.26</v>
      </c>
      <c r="AK14" s="6">
        <v>808.33</v>
      </c>
      <c r="AL14" s="6">
        <v>752</v>
      </c>
      <c r="AM14" s="6">
        <v>0</v>
      </c>
      <c r="AN14" s="6">
        <v>948.9</v>
      </c>
    </row>
    <row r="15" spans="1:40">
      <c r="A15" s="1" t="s">
        <v>38</v>
      </c>
      <c r="B15" s="1" t="s">
        <v>34</v>
      </c>
      <c r="C15" s="2" t="s">
        <v>43</v>
      </c>
      <c r="D15" s="1" t="s">
        <v>36</v>
      </c>
      <c r="E15" s="3">
        <v>369</v>
      </c>
      <c r="F15" s="4">
        <v>905</v>
      </c>
      <c r="G15" s="4">
        <f t="shared" si="0"/>
        <v>0</v>
      </c>
      <c r="H15" s="4">
        <f t="shared" si="1"/>
        <v>0</v>
      </c>
      <c r="I15" s="3">
        <v>0</v>
      </c>
      <c r="J15" s="3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6">
        <v>0</v>
      </c>
    </row>
    <row r="16" spans="1:40">
      <c r="A16" s="1" t="s">
        <v>38</v>
      </c>
      <c r="B16" s="1" t="s">
        <v>34</v>
      </c>
      <c r="C16" s="2" t="s">
        <v>43</v>
      </c>
      <c r="D16" s="1" t="s">
        <v>36</v>
      </c>
      <c r="E16" s="3">
        <v>369</v>
      </c>
      <c r="F16" s="4">
        <v>913</v>
      </c>
      <c r="G16" s="4">
        <f t="shared" si="0"/>
        <v>0</v>
      </c>
      <c r="H16" s="4">
        <f t="shared" si="1"/>
        <v>0</v>
      </c>
      <c r="I16" s="3">
        <v>0</v>
      </c>
      <c r="J16" s="3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6">
        <v>0</v>
      </c>
    </row>
    <row r="17" spans="1:40">
      <c r="A17" s="1" t="s">
        <v>38</v>
      </c>
      <c r="B17" s="1" t="s">
        <v>34</v>
      </c>
      <c r="C17" s="2" t="s">
        <v>43</v>
      </c>
      <c r="D17" s="1" t="s">
        <v>30</v>
      </c>
      <c r="E17" s="3">
        <v>369</v>
      </c>
      <c r="F17" s="4">
        <v>905</v>
      </c>
      <c r="G17" s="4">
        <f t="shared" si="0"/>
        <v>74.319999999999993</v>
      </c>
      <c r="H17" s="4">
        <f t="shared" si="1"/>
        <v>215</v>
      </c>
      <c r="I17" s="3">
        <v>73.900000000000006</v>
      </c>
      <c r="J17" s="3">
        <v>215</v>
      </c>
      <c r="K17" s="6">
        <v>0</v>
      </c>
      <c r="L17" s="6">
        <v>201.57</v>
      </c>
      <c r="M17" s="6">
        <v>0</v>
      </c>
      <c r="N17" s="6">
        <v>117.5</v>
      </c>
      <c r="O17" s="6">
        <v>184.5</v>
      </c>
      <c r="P17" s="6">
        <v>0</v>
      </c>
      <c r="Q17" s="6">
        <v>0</v>
      </c>
      <c r="R17" s="6">
        <v>117.5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210</v>
      </c>
      <c r="AA17" s="6">
        <v>74.319999999999993</v>
      </c>
      <c r="AB17" s="6">
        <v>0</v>
      </c>
      <c r="AC17" s="6">
        <v>0</v>
      </c>
      <c r="AD17" s="6">
        <v>191.97</v>
      </c>
      <c r="AE17" s="6">
        <v>215</v>
      </c>
      <c r="AF17" s="6">
        <v>0</v>
      </c>
      <c r="AG17" s="6">
        <v>191.97</v>
      </c>
      <c r="AH17" s="6">
        <v>127.08</v>
      </c>
      <c r="AI17" s="6">
        <v>195.81</v>
      </c>
      <c r="AJ17" s="6">
        <v>0</v>
      </c>
      <c r="AK17" s="6">
        <v>0</v>
      </c>
      <c r="AL17" s="6">
        <v>170</v>
      </c>
      <c r="AM17" s="6">
        <v>0</v>
      </c>
      <c r="AN17" s="6">
        <v>0</v>
      </c>
    </row>
    <row r="18" spans="1:40">
      <c r="A18" s="1" t="s">
        <v>38</v>
      </c>
      <c r="B18" s="1" t="s">
        <v>34</v>
      </c>
      <c r="C18" s="2" t="s">
        <v>43</v>
      </c>
      <c r="D18" s="1" t="s">
        <v>30</v>
      </c>
      <c r="E18" s="3">
        <v>369</v>
      </c>
      <c r="F18" s="4">
        <v>913</v>
      </c>
      <c r="G18" s="4">
        <f t="shared" si="0"/>
        <v>74.319999999999993</v>
      </c>
      <c r="H18" s="4">
        <f t="shared" si="1"/>
        <v>215</v>
      </c>
      <c r="I18" s="3">
        <v>73.900000000000006</v>
      </c>
      <c r="J18" s="3">
        <v>215</v>
      </c>
      <c r="K18" s="6">
        <v>0</v>
      </c>
      <c r="L18" s="6">
        <v>201.57</v>
      </c>
      <c r="M18" s="6">
        <v>0</v>
      </c>
      <c r="N18" s="6">
        <v>117.5</v>
      </c>
      <c r="O18" s="6">
        <v>184.5</v>
      </c>
      <c r="P18" s="6">
        <v>0</v>
      </c>
      <c r="Q18" s="6">
        <v>0</v>
      </c>
      <c r="R18" s="6">
        <v>117.5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210</v>
      </c>
      <c r="AA18" s="6">
        <v>74.319999999999993</v>
      </c>
      <c r="AB18" s="6">
        <v>0</v>
      </c>
      <c r="AC18" s="6">
        <v>0</v>
      </c>
      <c r="AD18" s="6">
        <v>191.97</v>
      </c>
      <c r="AE18" s="6">
        <v>215</v>
      </c>
      <c r="AF18" s="6">
        <v>0</v>
      </c>
      <c r="AG18" s="6">
        <v>191.97</v>
      </c>
      <c r="AH18" s="6">
        <v>127.08</v>
      </c>
      <c r="AI18" s="6">
        <v>195.81</v>
      </c>
      <c r="AJ18" s="6">
        <v>0</v>
      </c>
      <c r="AK18" s="6">
        <v>0</v>
      </c>
      <c r="AL18" s="6">
        <v>170</v>
      </c>
      <c r="AM18" s="6">
        <v>0</v>
      </c>
      <c r="AN18" s="6">
        <v>0</v>
      </c>
    </row>
    <row r="19" spans="1:40">
      <c r="A19" s="1" t="s">
        <v>38</v>
      </c>
      <c r="B19" s="1" t="s">
        <v>34</v>
      </c>
      <c r="C19" s="2" t="s">
        <v>43</v>
      </c>
      <c r="D19" s="1" t="s">
        <v>30</v>
      </c>
      <c r="E19" s="3">
        <v>369</v>
      </c>
      <c r="F19" s="4">
        <v>905</v>
      </c>
      <c r="G19" s="4">
        <f t="shared" si="0"/>
        <v>184.5</v>
      </c>
      <c r="H19" s="4">
        <f t="shared" si="1"/>
        <v>204.28</v>
      </c>
      <c r="I19" s="3">
        <v>184.5</v>
      </c>
      <c r="J19" s="3">
        <v>204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184.5</v>
      </c>
      <c r="Q19" s="6">
        <v>191.97</v>
      </c>
      <c r="R19" s="6">
        <v>0</v>
      </c>
      <c r="S19" s="6">
        <v>184.5</v>
      </c>
      <c r="T19" s="6">
        <v>184.5</v>
      </c>
      <c r="U19" s="6">
        <v>0</v>
      </c>
      <c r="V19" s="6">
        <v>191.97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197.73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197.73</v>
      </c>
      <c r="AK19" s="6">
        <v>204.28</v>
      </c>
      <c r="AL19" s="6">
        <v>0</v>
      </c>
      <c r="AM19" s="6">
        <v>0</v>
      </c>
      <c r="AN19" s="6">
        <v>0</v>
      </c>
    </row>
    <row r="20" spans="1:40">
      <c r="A20" s="1" t="s">
        <v>38</v>
      </c>
      <c r="B20" s="1" t="s">
        <v>34</v>
      </c>
      <c r="C20" s="2" t="s">
        <v>43</v>
      </c>
      <c r="D20" s="1" t="s">
        <v>30</v>
      </c>
      <c r="E20" s="3">
        <v>369</v>
      </c>
      <c r="F20" s="4">
        <v>913</v>
      </c>
      <c r="G20" s="4">
        <f t="shared" si="0"/>
        <v>184.5</v>
      </c>
      <c r="H20" s="4">
        <f t="shared" si="1"/>
        <v>204.28</v>
      </c>
      <c r="I20" s="3">
        <v>184.5</v>
      </c>
      <c r="J20" s="3">
        <v>204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184.5</v>
      </c>
      <c r="Q20" s="6">
        <v>191.97</v>
      </c>
      <c r="R20" s="6">
        <v>0</v>
      </c>
      <c r="S20" s="6">
        <v>184.5</v>
      </c>
      <c r="T20" s="6">
        <v>184.5</v>
      </c>
      <c r="U20" s="6">
        <v>0</v>
      </c>
      <c r="V20" s="6">
        <v>191.97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197.73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197.73</v>
      </c>
      <c r="AK20" s="6">
        <v>204.28</v>
      </c>
      <c r="AL20" s="6">
        <v>0</v>
      </c>
      <c r="AM20" s="6">
        <v>0</v>
      </c>
      <c r="AN20" s="6">
        <v>0</v>
      </c>
    </row>
    <row r="21" spans="1:40">
      <c r="A21" s="1" t="s">
        <v>38</v>
      </c>
      <c r="B21" s="1" t="s">
        <v>34</v>
      </c>
      <c r="C21" s="2" t="s">
        <v>43</v>
      </c>
      <c r="D21" s="1" t="s">
        <v>39</v>
      </c>
      <c r="E21" s="3">
        <v>369</v>
      </c>
      <c r="F21" s="4">
        <v>905</v>
      </c>
      <c r="G21" s="4">
        <f t="shared" si="0"/>
        <v>191.97</v>
      </c>
      <c r="H21" s="4">
        <f t="shared" si="1"/>
        <v>191.97</v>
      </c>
      <c r="I21" s="3">
        <v>191.97</v>
      </c>
      <c r="J21" s="3">
        <v>191.97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191.97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6">
        <v>0</v>
      </c>
      <c r="AK21" s="6">
        <v>0</v>
      </c>
      <c r="AL21" s="6">
        <v>0</v>
      </c>
      <c r="AM21" s="6">
        <v>0</v>
      </c>
      <c r="AN21" s="6">
        <v>0</v>
      </c>
    </row>
    <row r="22" spans="1:40">
      <c r="A22" s="1" t="s">
        <v>38</v>
      </c>
      <c r="B22" s="1" t="s">
        <v>34</v>
      </c>
      <c r="C22" s="2" t="s">
        <v>43</v>
      </c>
      <c r="D22" s="1" t="s">
        <v>39</v>
      </c>
      <c r="E22" s="3">
        <v>369</v>
      </c>
      <c r="F22" s="4">
        <v>913</v>
      </c>
      <c r="G22" s="4">
        <f t="shared" si="0"/>
        <v>191.97</v>
      </c>
      <c r="H22" s="4">
        <f t="shared" si="1"/>
        <v>191.97</v>
      </c>
      <c r="I22" s="3">
        <v>191.97</v>
      </c>
      <c r="J22" s="3">
        <v>191.97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191.97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6">
        <v>0</v>
      </c>
      <c r="AK22" s="6">
        <v>0</v>
      </c>
      <c r="AL22" s="6">
        <v>0</v>
      </c>
      <c r="AM22" s="6">
        <v>0</v>
      </c>
      <c r="AN22" s="6">
        <v>0</v>
      </c>
    </row>
    <row r="23" spans="1:40">
      <c r="A23" s="1" t="s">
        <v>38</v>
      </c>
      <c r="B23" s="1" t="s">
        <v>34</v>
      </c>
      <c r="C23" s="1" t="s">
        <v>35</v>
      </c>
      <c r="D23" s="1" t="s">
        <v>30</v>
      </c>
      <c r="E23" s="3">
        <v>369</v>
      </c>
      <c r="F23" s="4">
        <v>905</v>
      </c>
      <c r="G23" s="4">
        <f t="shared" si="0"/>
        <v>175</v>
      </c>
      <c r="H23" s="4">
        <f t="shared" si="1"/>
        <v>175</v>
      </c>
      <c r="I23" s="3">
        <v>175</v>
      </c>
      <c r="J23" s="3">
        <v>175</v>
      </c>
      <c r="K23" s="6">
        <v>175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</row>
    <row r="24" spans="1:40">
      <c r="A24" s="1" t="s">
        <v>38</v>
      </c>
      <c r="B24" s="1" t="s">
        <v>34</v>
      </c>
      <c r="C24" s="1" t="s">
        <v>35</v>
      </c>
      <c r="D24" s="1" t="s">
        <v>30</v>
      </c>
      <c r="E24" s="3">
        <v>369</v>
      </c>
      <c r="F24" s="4">
        <v>913</v>
      </c>
      <c r="G24" s="4">
        <f t="shared" si="0"/>
        <v>175</v>
      </c>
      <c r="H24" s="4">
        <f t="shared" si="1"/>
        <v>175</v>
      </c>
      <c r="I24" s="3">
        <v>175</v>
      </c>
      <c r="J24" s="3">
        <v>175</v>
      </c>
      <c r="K24" s="6">
        <v>175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</row>
    <row r="25" spans="1:40">
      <c r="A25" s="1" t="s">
        <v>38</v>
      </c>
      <c r="B25" s="1" t="s">
        <v>34</v>
      </c>
      <c r="C25" s="1" t="s">
        <v>33</v>
      </c>
      <c r="D25" s="1" t="s">
        <v>30</v>
      </c>
      <c r="E25" s="3">
        <v>369</v>
      </c>
      <c r="F25" s="4">
        <v>905</v>
      </c>
      <c r="G25" s="4">
        <f t="shared" si="0"/>
        <v>175</v>
      </c>
      <c r="H25" s="4">
        <f t="shared" si="1"/>
        <v>175</v>
      </c>
      <c r="I25" s="3">
        <v>175</v>
      </c>
      <c r="J25" s="3">
        <v>175</v>
      </c>
      <c r="K25" s="6">
        <v>175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</row>
    <row r="26" spans="1:40">
      <c r="A26" s="1" t="s">
        <v>38</v>
      </c>
      <c r="B26" s="1" t="s">
        <v>34</v>
      </c>
      <c r="C26" s="1" t="s">
        <v>33</v>
      </c>
      <c r="D26" s="1" t="s">
        <v>30</v>
      </c>
      <c r="E26" s="3">
        <v>369</v>
      </c>
      <c r="F26" s="4">
        <v>913</v>
      </c>
      <c r="G26" s="4">
        <f t="shared" si="0"/>
        <v>175</v>
      </c>
      <c r="H26" s="4">
        <f t="shared" si="1"/>
        <v>175</v>
      </c>
      <c r="I26" s="3">
        <v>175</v>
      </c>
      <c r="J26" s="3">
        <v>175</v>
      </c>
      <c r="K26" s="6">
        <v>175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</row>
    <row r="27" spans="1:40">
      <c r="A27" s="1" t="s">
        <v>38</v>
      </c>
      <c r="B27" s="1" t="s">
        <v>34</v>
      </c>
      <c r="C27" s="1" t="s">
        <v>37</v>
      </c>
      <c r="D27" s="1" t="s">
        <v>30</v>
      </c>
      <c r="E27" s="3">
        <v>369</v>
      </c>
      <c r="F27" s="4">
        <v>905</v>
      </c>
      <c r="G27" s="4">
        <f t="shared" si="0"/>
        <v>175</v>
      </c>
      <c r="H27" s="4">
        <f t="shared" si="1"/>
        <v>175</v>
      </c>
      <c r="I27" s="3">
        <v>175</v>
      </c>
      <c r="J27" s="3">
        <v>175</v>
      </c>
      <c r="K27" s="6">
        <v>175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</row>
    <row r="28" spans="1:40">
      <c r="A28" s="1" t="s">
        <v>38</v>
      </c>
      <c r="B28" s="1" t="s">
        <v>34</v>
      </c>
      <c r="C28" s="1" t="s">
        <v>37</v>
      </c>
      <c r="D28" s="1" t="s">
        <v>30</v>
      </c>
      <c r="E28" s="3">
        <v>369</v>
      </c>
      <c r="F28" s="4">
        <v>913</v>
      </c>
      <c r="G28" s="4">
        <f t="shared" si="0"/>
        <v>175</v>
      </c>
      <c r="H28" s="4">
        <f t="shared" si="1"/>
        <v>175</v>
      </c>
      <c r="I28" s="3">
        <v>175</v>
      </c>
      <c r="J28" s="3">
        <v>175</v>
      </c>
      <c r="K28" s="6">
        <v>175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</row>
    <row r="29" spans="1:40">
      <c r="A29" s="1" t="s">
        <v>40</v>
      </c>
      <c r="B29" s="1" t="s">
        <v>34</v>
      </c>
      <c r="C29" s="2" t="s">
        <v>43</v>
      </c>
      <c r="D29" s="1" t="s">
        <v>36</v>
      </c>
      <c r="E29" s="3">
        <v>515</v>
      </c>
      <c r="F29" s="4">
        <v>912</v>
      </c>
      <c r="G29" s="4">
        <f t="shared" si="0"/>
        <v>0</v>
      </c>
      <c r="H29" s="4">
        <f t="shared" si="1"/>
        <v>0</v>
      </c>
      <c r="I29" s="3">
        <v>0</v>
      </c>
      <c r="J29" s="3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</row>
    <row r="30" spans="1:40">
      <c r="A30" s="1" t="s">
        <v>40</v>
      </c>
      <c r="B30" s="1" t="s">
        <v>34</v>
      </c>
      <c r="C30" s="2" t="s">
        <v>43</v>
      </c>
      <c r="D30" s="1" t="s">
        <v>36</v>
      </c>
      <c r="E30" s="3">
        <v>515</v>
      </c>
      <c r="F30" s="4">
        <v>915</v>
      </c>
      <c r="G30" s="4">
        <f t="shared" si="0"/>
        <v>0</v>
      </c>
      <c r="H30" s="4">
        <f t="shared" si="1"/>
        <v>0</v>
      </c>
      <c r="I30" s="3">
        <v>0</v>
      </c>
      <c r="J30" s="3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>
        <v>0</v>
      </c>
    </row>
    <row r="31" spans="1:40">
      <c r="A31" s="1" t="s">
        <v>40</v>
      </c>
      <c r="B31" s="1" t="s">
        <v>34</v>
      </c>
      <c r="C31" s="2" t="s">
        <v>43</v>
      </c>
      <c r="D31" s="1" t="s">
        <v>30</v>
      </c>
      <c r="E31" s="3">
        <v>515</v>
      </c>
      <c r="F31" s="4">
        <v>912</v>
      </c>
      <c r="G31" s="4">
        <f t="shared" si="0"/>
        <v>191.97</v>
      </c>
      <c r="H31" s="4">
        <f t="shared" si="1"/>
        <v>358</v>
      </c>
      <c r="I31" s="3">
        <v>192</v>
      </c>
      <c r="J31" s="3">
        <v>358</v>
      </c>
      <c r="K31" s="6">
        <v>0</v>
      </c>
      <c r="L31" s="6">
        <v>201.57</v>
      </c>
      <c r="M31" s="6">
        <v>0</v>
      </c>
      <c r="N31" s="6">
        <v>250</v>
      </c>
      <c r="O31" s="6">
        <v>257.5</v>
      </c>
      <c r="P31" s="6">
        <v>0</v>
      </c>
      <c r="Q31" s="6">
        <v>191.97</v>
      </c>
      <c r="R31" s="6">
        <v>250</v>
      </c>
      <c r="S31" s="6">
        <v>0</v>
      </c>
      <c r="T31" s="6">
        <v>0</v>
      </c>
      <c r="U31" s="6">
        <v>0</v>
      </c>
      <c r="V31" s="6">
        <v>191.97</v>
      </c>
      <c r="W31" s="6">
        <v>0</v>
      </c>
      <c r="X31" s="6">
        <v>325</v>
      </c>
      <c r="Y31" s="6">
        <v>0</v>
      </c>
      <c r="Z31" s="6">
        <v>330</v>
      </c>
      <c r="AA31" s="6">
        <v>212.99</v>
      </c>
      <c r="AB31" s="6">
        <v>0</v>
      </c>
      <c r="AC31" s="6">
        <v>0</v>
      </c>
      <c r="AD31" s="6">
        <v>191.97</v>
      </c>
      <c r="AE31" s="6">
        <v>358</v>
      </c>
      <c r="AF31" s="6">
        <v>0</v>
      </c>
      <c r="AG31" s="6">
        <v>191.97</v>
      </c>
      <c r="AH31" s="6">
        <v>212.99</v>
      </c>
      <c r="AI31" s="6">
        <v>195.81</v>
      </c>
      <c r="AJ31" s="6">
        <v>0</v>
      </c>
      <c r="AK31" s="6">
        <v>0</v>
      </c>
      <c r="AL31" s="6">
        <v>288</v>
      </c>
      <c r="AM31" s="6">
        <v>0</v>
      </c>
      <c r="AN31" s="6">
        <v>0</v>
      </c>
    </row>
    <row r="32" spans="1:40">
      <c r="A32" s="1" t="s">
        <v>40</v>
      </c>
      <c r="B32" s="1" t="s">
        <v>34</v>
      </c>
      <c r="C32" s="2" t="s">
        <v>43</v>
      </c>
      <c r="D32" s="1" t="s">
        <v>30</v>
      </c>
      <c r="E32" s="3">
        <v>515</v>
      </c>
      <c r="F32" s="4">
        <v>915</v>
      </c>
      <c r="G32" s="4">
        <f t="shared" si="0"/>
        <v>191.97</v>
      </c>
      <c r="H32" s="4">
        <f t="shared" si="1"/>
        <v>358</v>
      </c>
      <c r="I32" s="3">
        <v>192</v>
      </c>
      <c r="J32" s="3">
        <v>358</v>
      </c>
      <c r="K32" s="6">
        <v>0</v>
      </c>
      <c r="L32" s="6">
        <v>201.57</v>
      </c>
      <c r="M32" s="6">
        <v>0</v>
      </c>
      <c r="N32" s="6">
        <v>250</v>
      </c>
      <c r="O32" s="6">
        <v>257.5</v>
      </c>
      <c r="P32" s="6">
        <v>0</v>
      </c>
      <c r="Q32" s="6">
        <v>191.97</v>
      </c>
      <c r="R32" s="6">
        <v>250</v>
      </c>
      <c r="S32" s="6">
        <v>0</v>
      </c>
      <c r="T32" s="6">
        <v>0</v>
      </c>
      <c r="U32" s="6">
        <v>0</v>
      </c>
      <c r="V32" s="6">
        <v>191.97</v>
      </c>
      <c r="W32" s="6">
        <v>0</v>
      </c>
      <c r="X32" s="6">
        <v>325</v>
      </c>
      <c r="Y32" s="6">
        <v>0</v>
      </c>
      <c r="Z32" s="6">
        <v>330</v>
      </c>
      <c r="AA32" s="6">
        <v>212.99</v>
      </c>
      <c r="AB32" s="6">
        <v>0</v>
      </c>
      <c r="AC32" s="6">
        <v>0</v>
      </c>
      <c r="AD32" s="6">
        <v>191.97</v>
      </c>
      <c r="AE32" s="6">
        <v>358</v>
      </c>
      <c r="AF32" s="6">
        <v>0</v>
      </c>
      <c r="AG32" s="6">
        <v>191.97</v>
      </c>
      <c r="AH32" s="6">
        <v>212.99</v>
      </c>
      <c r="AI32" s="6">
        <v>195.81</v>
      </c>
      <c r="AJ32" s="6">
        <v>0</v>
      </c>
      <c r="AK32" s="6">
        <v>0</v>
      </c>
      <c r="AL32" s="6">
        <v>288</v>
      </c>
      <c r="AM32" s="6">
        <v>0</v>
      </c>
      <c r="AN32" s="6">
        <v>0</v>
      </c>
    </row>
    <row r="33" spans="1:40">
      <c r="A33" s="1" t="s">
        <v>40</v>
      </c>
      <c r="B33" s="1" t="s">
        <v>34</v>
      </c>
      <c r="C33" s="2" t="s">
        <v>43</v>
      </c>
      <c r="D33" s="1" t="s">
        <v>32</v>
      </c>
      <c r="E33" s="3">
        <v>515</v>
      </c>
      <c r="F33" s="4">
        <v>912</v>
      </c>
      <c r="G33" s="4">
        <f t="shared" si="0"/>
        <v>0</v>
      </c>
      <c r="H33" s="4">
        <f t="shared" si="1"/>
        <v>0</v>
      </c>
      <c r="I33" s="5" t="s">
        <v>44</v>
      </c>
      <c r="J33" s="5" t="s">
        <v>44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6">
        <v>0</v>
      </c>
      <c r="AK33" s="6">
        <v>0</v>
      </c>
      <c r="AL33" s="6">
        <v>0</v>
      </c>
      <c r="AM33" s="6">
        <v>0</v>
      </c>
      <c r="AN33" s="6">
        <v>0</v>
      </c>
    </row>
    <row r="34" spans="1:40">
      <c r="A34" s="1" t="s">
        <v>40</v>
      </c>
      <c r="B34" s="1" t="s">
        <v>34</v>
      </c>
      <c r="C34" s="2" t="s">
        <v>43</v>
      </c>
      <c r="D34" s="1" t="s">
        <v>32</v>
      </c>
      <c r="E34" s="3">
        <v>515</v>
      </c>
      <c r="F34" s="4">
        <v>915</v>
      </c>
      <c r="G34" s="4">
        <f t="shared" si="0"/>
        <v>0</v>
      </c>
      <c r="H34" s="4">
        <f t="shared" si="1"/>
        <v>0</v>
      </c>
      <c r="I34" s="5" t="s">
        <v>44</v>
      </c>
      <c r="J34" s="5" t="s">
        <v>44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  <c r="AJ34" s="6">
        <v>0</v>
      </c>
      <c r="AK34" s="6">
        <v>0</v>
      </c>
      <c r="AL34" s="6">
        <v>0</v>
      </c>
      <c r="AM34" s="6">
        <v>0</v>
      </c>
      <c r="AN34" s="6">
        <v>0</v>
      </c>
    </row>
    <row r="35" spans="1:40">
      <c r="A35" s="1" t="s">
        <v>40</v>
      </c>
      <c r="B35" s="1" t="s">
        <v>34</v>
      </c>
      <c r="C35" s="2" t="s">
        <v>43</v>
      </c>
      <c r="D35" s="1" t="s">
        <v>30</v>
      </c>
      <c r="E35" s="3">
        <v>515</v>
      </c>
      <c r="F35" s="4">
        <v>912</v>
      </c>
      <c r="G35" s="4">
        <f t="shared" si="0"/>
        <v>191.97</v>
      </c>
      <c r="H35" s="4">
        <f t="shared" si="1"/>
        <v>265.95999999999998</v>
      </c>
      <c r="I35" s="3">
        <v>191.97</v>
      </c>
      <c r="J35" s="3">
        <v>266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257.5</v>
      </c>
      <c r="Q35" s="6">
        <v>0</v>
      </c>
      <c r="R35" s="6">
        <v>0</v>
      </c>
      <c r="S35" s="6">
        <v>257.5</v>
      </c>
      <c r="T35" s="6">
        <v>257.5</v>
      </c>
      <c r="U35" s="6">
        <v>0</v>
      </c>
      <c r="V35" s="6">
        <v>0</v>
      </c>
      <c r="W35" s="6">
        <v>0</v>
      </c>
      <c r="X35" s="6">
        <v>0</v>
      </c>
      <c r="Y35" s="6">
        <v>191.97</v>
      </c>
      <c r="Z35" s="6">
        <v>0</v>
      </c>
      <c r="AA35" s="6">
        <v>0</v>
      </c>
      <c r="AB35" s="6">
        <v>197.73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6">
        <v>197.73</v>
      </c>
      <c r="AK35" s="6">
        <v>265.95999999999998</v>
      </c>
      <c r="AL35" s="6">
        <v>0</v>
      </c>
      <c r="AM35" s="6">
        <v>0</v>
      </c>
      <c r="AN35" s="6">
        <v>197.73</v>
      </c>
    </row>
    <row r="36" spans="1:40">
      <c r="A36" s="1" t="s">
        <v>40</v>
      </c>
      <c r="B36" s="1" t="s">
        <v>34</v>
      </c>
      <c r="C36" s="2" t="s">
        <v>43</v>
      </c>
      <c r="D36" s="1" t="s">
        <v>30</v>
      </c>
      <c r="E36" s="3">
        <v>515</v>
      </c>
      <c r="F36" s="4">
        <v>915</v>
      </c>
      <c r="G36" s="4">
        <f t="shared" si="0"/>
        <v>191.97</v>
      </c>
      <c r="H36" s="4">
        <f t="shared" si="1"/>
        <v>265.95999999999998</v>
      </c>
      <c r="I36" s="3">
        <v>191.97</v>
      </c>
      <c r="J36" s="3">
        <v>266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257.5</v>
      </c>
      <c r="Q36" s="6">
        <v>0</v>
      </c>
      <c r="R36" s="6">
        <v>0</v>
      </c>
      <c r="S36" s="6">
        <v>257.5</v>
      </c>
      <c r="T36" s="6">
        <v>257.5</v>
      </c>
      <c r="U36" s="6">
        <v>0</v>
      </c>
      <c r="V36" s="6">
        <v>0</v>
      </c>
      <c r="W36" s="6">
        <v>0</v>
      </c>
      <c r="X36" s="6">
        <v>0</v>
      </c>
      <c r="Y36" s="6">
        <v>191.97</v>
      </c>
      <c r="Z36" s="6">
        <v>0</v>
      </c>
      <c r="AA36" s="6">
        <v>0</v>
      </c>
      <c r="AB36" s="6">
        <v>197.73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0</v>
      </c>
      <c r="AJ36" s="6">
        <v>197.73</v>
      </c>
      <c r="AK36" s="6">
        <v>265.95999999999998</v>
      </c>
      <c r="AL36" s="6">
        <v>0</v>
      </c>
      <c r="AM36" s="6">
        <v>0</v>
      </c>
      <c r="AN36" s="6">
        <v>197.73</v>
      </c>
    </row>
    <row r="37" spans="1:40">
      <c r="A37" s="1" t="s">
        <v>40</v>
      </c>
      <c r="B37" s="1" t="s">
        <v>34</v>
      </c>
      <c r="C37" s="1" t="s">
        <v>35</v>
      </c>
      <c r="D37" s="1" t="s">
        <v>30</v>
      </c>
      <c r="E37" s="3">
        <v>515</v>
      </c>
      <c r="F37" s="4">
        <v>912</v>
      </c>
      <c r="G37" s="4">
        <f t="shared" si="0"/>
        <v>305</v>
      </c>
      <c r="H37" s="4">
        <f t="shared" si="1"/>
        <v>305</v>
      </c>
      <c r="I37" s="3">
        <v>305</v>
      </c>
      <c r="J37" s="3">
        <v>305</v>
      </c>
      <c r="K37" s="6">
        <v>305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6">
        <v>0</v>
      </c>
    </row>
    <row r="38" spans="1:40">
      <c r="A38" s="1" t="s">
        <v>40</v>
      </c>
      <c r="B38" s="1" t="s">
        <v>34</v>
      </c>
      <c r="C38" s="1" t="s">
        <v>35</v>
      </c>
      <c r="D38" s="1" t="s">
        <v>30</v>
      </c>
      <c r="E38" s="3">
        <v>515</v>
      </c>
      <c r="F38" s="4">
        <v>915</v>
      </c>
      <c r="G38" s="4">
        <f t="shared" si="0"/>
        <v>305</v>
      </c>
      <c r="H38" s="4">
        <f t="shared" si="1"/>
        <v>305</v>
      </c>
      <c r="I38" s="3">
        <v>305</v>
      </c>
      <c r="J38" s="3">
        <v>305</v>
      </c>
      <c r="K38" s="6">
        <v>305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6">
        <v>0</v>
      </c>
      <c r="AL38" s="6">
        <v>0</v>
      </c>
      <c r="AM38" s="6">
        <v>0</v>
      </c>
      <c r="AN38" s="6">
        <v>0</v>
      </c>
    </row>
    <row r="39" spans="1:40">
      <c r="A39" s="1" t="s">
        <v>40</v>
      </c>
      <c r="B39" s="1" t="s">
        <v>34</v>
      </c>
      <c r="C39" s="1" t="s">
        <v>33</v>
      </c>
      <c r="D39" s="1" t="s">
        <v>30</v>
      </c>
      <c r="E39" s="3">
        <v>515</v>
      </c>
      <c r="F39" s="4">
        <v>912</v>
      </c>
      <c r="G39" s="4">
        <f t="shared" si="0"/>
        <v>212.99</v>
      </c>
      <c r="H39" s="4">
        <f t="shared" si="1"/>
        <v>305</v>
      </c>
      <c r="I39" s="3">
        <v>213</v>
      </c>
      <c r="J39" s="3">
        <v>305</v>
      </c>
      <c r="K39" s="6">
        <v>305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212.99</v>
      </c>
      <c r="AN39" s="6">
        <v>0</v>
      </c>
    </row>
    <row r="40" spans="1:40">
      <c r="A40" s="1" t="s">
        <v>40</v>
      </c>
      <c r="B40" s="1" t="s">
        <v>34</v>
      </c>
      <c r="C40" s="1" t="s">
        <v>33</v>
      </c>
      <c r="D40" s="1" t="s">
        <v>30</v>
      </c>
      <c r="E40" s="3">
        <v>515</v>
      </c>
      <c r="F40" s="4">
        <v>915</v>
      </c>
      <c r="G40" s="4">
        <f t="shared" si="0"/>
        <v>212.99</v>
      </c>
      <c r="H40" s="4">
        <f t="shared" si="1"/>
        <v>305</v>
      </c>
      <c r="I40" s="3">
        <v>213</v>
      </c>
      <c r="J40" s="3">
        <v>305</v>
      </c>
      <c r="K40" s="6">
        <v>305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0</v>
      </c>
      <c r="AK40" s="6">
        <v>0</v>
      </c>
      <c r="AL40" s="6">
        <v>0</v>
      </c>
      <c r="AM40" s="6">
        <v>212.99</v>
      </c>
      <c r="AN40" s="6">
        <v>0</v>
      </c>
    </row>
    <row r="41" spans="1:40">
      <c r="A41" s="1" t="s">
        <v>40</v>
      </c>
      <c r="B41" s="1" t="s">
        <v>34</v>
      </c>
      <c r="C41" s="1" t="s">
        <v>37</v>
      </c>
      <c r="D41" s="1" t="s">
        <v>30</v>
      </c>
      <c r="E41" s="3">
        <v>515</v>
      </c>
      <c r="F41" s="4">
        <v>912</v>
      </c>
      <c r="G41" s="4">
        <f t="shared" si="0"/>
        <v>305</v>
      </c>
      <c r="H41" s="4">
        <f t="shared" si="1"/>
        <v>305</v>
      </c>
      <c r="I41" s="3">
        <v>305</v>
      </c>
      <c r="J41" s="3">
        <v>305</v>
      </c>
      <c r="K41" s="6">
        <v>305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6">
        <v>0</v>
      </c>
    </row>
    <row r="42" spans="1:40">
      <c r="A42" s="1" t="s">
        <v>40</v>
      </c>
      <c r="B42" s="1" t="s">
        <v>34</v>
      </c>
      <c r="C42" s="1" t="s">
        <v>37</v>
      </c>
      <c r="D42" s="1" t="s">
        <v>30</v>
      </c>
      <c r="E42" s="3">
        <v>515</v>
      </c>
      <c r="F42" s="4">
        <v>915</v>
      </c>
      <c r="G42" s="4">
        <f t="shared" si="0"/>
        <v>305</v>
      </c>
      <c r="H42" s="4">
        <f t="shared" si="1"/>
        <v>305</v>
      </c>
      <c r="I42" s="3">
        <v>305</v>
      </c>
      <c r="J42" s="3">
        <v>305</v>
      </c>
      <c r="K42" s="6">
        <v>305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K42" s="6">
        <v>0</v>
      </c>
      <c r="AL42" s="6">
        <v>0</v>
      </c>
      <c r="AM42" s="6">
        <v>0</v>
      </c>
      <c r="AN42" s="6">
        <v>0</v>
      </c>
    </row>
    <row r="43" spans="1:40">
      <c r="A43" s="1" t="s">
        <v>41</v>
      </c>
      <c r="B43" s="1" t="s">
        <v>42</v>
      </c>
      <c r="C43" s="1" t="s">
        <v>35</v>
      </c>
      <c r="D43" s="1" t="s">
        <v>30</v>
      </c>
      <c r="E43" s="3">
        <v>710</v>
      </c>
      <c r="F43" s="4">
        <v>1001</v>
      </c>
      <c r="G43" s="4">
        <f t="shared" si="0"/>
        <v>0</v>
      </c>
      <c r="H43" s="4">
        <f t="shared" si="1"/>
        <v>0</v>
      </c>
      <c r="I43" s="3">
        <v>0</v>
      </c>
      <c r="J43" s="3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6">
        <v>0</v>
      </c>
      <c r="AJ43" s="6">
        <v>0</v>
      </c>
      <c r="AK43" s="6">
        <v>0</v>
      </c>
      <c r="AL43" s="6">
        <v>0</v>
      </c>
      <c r="AM43" s="6">
        <v>0</v>
      </c>
      <c r="AN43" s="6">
        <v>0</v>
      </c>
    </row>
    <row r="44" spans="1:40">
      <c r="A44" s="1" t="s">
        <v>41</v>
      </c>
      <c r="B44" s="1" t="s">
        <v>42</v>
      </c>
      <c r="C44" s="1" t="s">
        <v>33</v>
      </c>
      <c r="D44" s="1" t="s">
        <v>30</v>
      </c>
      <c r="E44" s="3">
        <v>710</v>
      </c>
      <c r="F44" s="4">
        <v>1001</v>
      </c>
      <c r="G44" s="4">
        <f t="shared" si="0"/>
        <v>0</v>
      </c>
      <c r="H44" s="4">
        <f t="shared" si="1"/>
        <v>0</v>
      </c>
      <c r="I44" s="3">
        <v>0</v>
      </c>
      <c r="J44" s="3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6">
        <v>0</v>
      </c>
      <c r="AE44" s="6">
        <v>0</v>
      </c>
      <c r="AF44" s="6">
        <v>0</v>
      </c>
      <c r="AG44" s="6">
        <v>0</v>
      </c>
      <c r="AH44" s="6">
        <v>0</v>
      </c>
      <c r="AI44" s="6">
        <v>0</v>
      </c>
      <c r="AJ44" s="6">
        <v>0</v>
      </c>
      <c r="AK44" s="6">
        <v>0</v>
      </c>
      <c r="AL44" s="6">
        <v>0</v>
      </c>
      <c r="AM44" s="6">
        <v>0</v>
      </c>
      <c r="AN44" s="6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221CFCDBAE41478B59B81CD9587292" ma:contentTypeVersion="13" ma:contentTypeDescription="Create a new document." ma:contentTypeScope="" ma:versionID="4816656a048a9dd7faec204f64ccbee8">
  <xsd:schema xmlns:xsd="http://www.w3.org/2001/XMLSchema" xmlns:xs="http://www.w3.org/2001/XMLSchema" xmlns:p="http://schemas.microsoft.com/office/2006/metadata/properties" xmlns:ns2="19d7ca1e-8aa5-48e7-abe6-6a014f7f6130" xmlns:ns3="3efa5664-efe4-4a15-85fd-b6573f188be8" targetNamespace="http://schemas.microsoft.com/office/2006/metadata/properties" ma:root="true" ma:fieldsID="61cc2b072491d049d1c92d05af3fa9c8" ns2:_="" ns3:_="">
    <xsd:import namespace="19d7ca1e-8aa5-48e7-abe6-6a014f7f6130"/>
    <xsd:import namespace="3efa5664-efe4-4a15-85fd-b6573f188be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d7ca1e-8aa5-48e7-abe6-6a014f7f6130" elementFormDefault="qualified">
    <xsd:import namespace="http://schemas.microsoft.com/office/2006/documentManagement/types"/>
    <xsd:import namespace="http://schemas.microsoft.com/office/infopath/2007/PartnerControls"/>
    <xsd:element name="SharedWithUsers" ma:index="4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fa5664-efe4-4a15-85fd-b6573f188b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7488EC2-B3B1-4256-ABDC-FB4D7CD8DEFD}">
  <ds:schemaRefs>
    <ds:schemaRef ds:uri="3efa5664-efe4-4a15-85fd-b6573f188be8"/>
    <ds:schemaRef ds:uri="http://purl.org/dc/elements/1.1/"/>
    <ds:schemaRef ds:uri="19d7ca1e-8aa5-48e7-abe6-6a014f7f6130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417FEB9-8B12-404C-A009-B8980FB4B1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5E761DE-9268-4790-B363-AB0B47583B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d7ca1e-8aa5-48e7-abe6-6a014f7f6130"/>
    <ds:schemaRef ds:uri="3efa5664-efe4-4a15-85fd-b6573f188b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Machine Readable</vt:lpstr>
      <vt:lpstr>'Machine Readable'!Sheet1.Sheet1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Sequel Data Access</dc:creator>
  <cp:keywords>SQL statement specified</cp:keywords>
  <cp:lastModifiedBy>UHSUser</cp:lastModifiedBy>
  <dcterms:created xsi:type="dcterms:W3CDTF">2020-12-10T21:21:02Z</dcterms:created>
  <dcterms:modified xsi:type="dcterms:W3CDTF">2021-03-15T15:23:35Z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0x010100C1221CFCDBAE41478B59B81CD9587292</vt:lpwstr>
  </property>
  <property fmtid="{D5CDD505-2E9C-101B-9397-08002B2CF9AE}" pid="3" name="Order">
    <vt:r8>24000</vt:r8>
  </property>
  <property fmtid="{D5CDD505-2E9C-101B-9397-08002B2CF9AE}" pid="4" name="xd_ProgID">
    <vt:lpwstr/>
  </property>
  <property fmtid="{D5CDD505-2E9C-101B-9397-08002B2CF9AE}" pid="5" name="_CopySource">
    <vt:lpwstr>http://portal.uhsinc.biz/sites/BHPI/Shared Documents/CMS Price Transparency Files/223682760-riveredge-standard_charges.xlsx</vt:lpwstr>
  </property>
  <property fmtid="{D5CDD505-2E9C-101B-9397-08002B2CF9AE}" pid="6" name="TemplateUrl">
    <vt:lpwstr/>
  </property>
  <property fmtid="{D5CDD505-2E9C-101B-9397-08002B2CF9AE}" pid="7" name="SV_QUERY_LIST_4F35BF76-6C0D-4D9B-82B2-816C12CF3733">
    <vt:lpwstr>empty_477D106A-C0D6-4607-AEBD-E2C9D60EA279</vt:lpwstr>
  </property>
  <property fmtid="{D5CDD505-2E9C-101B-9397-08002B2CF9AE}" pid="8" name="SV_HIDDEN_GRID_QUERY_LIST_4F35BF76-6C0D-4D9B-82B2-816C12CF3733">
    <vt:lpwstr>empty_477D106A-C0D6-4607-AEBD-E2C9D60EA279</vt:lpwstr>
  </property>
</Properties>
</file>