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Data!$A$1:$G$82</definedName>
  </definedNames>
  <calcPr calcId="162913"/>
</workbook>
</file>

<file path=xl/calcChain.xml><?xml version="1.0" encoding="utf-8"?>
<calcChain xmlns="http://schemas.openxmlformats.org/spreadsheetml/2006/main"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8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8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8" i="1" s="1"/>
  <c r="I4" i="6" s="1"/>
  <c r="G53" i="1"/>
  <c r="G78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8" i="1" s="1"/>
  <c r="L4" i="6" s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8" i="1" l="1"/>
  <c r="H4" i="6" s="1"/>
</calcChain>
</file>

<file path=xl/sharedStrings.xml><?xml version="1.0" encoding="utf-8"?>
<sst xmlns="http://schemas.openxmlformats.org/spreadsheetml/2006/main" count="325" uniqueCount="58">
  <si>
    <t>Level of Care</t>
  </si>
  <si>
    <t>Specialty</t>
  </si>
  <si>
    <t>Age</t>
  </si>
  <si>
    <t>Rate Type</t>
  </si>
  <si>
    <t>Low Rate</t>
  </si>
  <si>
    <t>High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</si>
  <si>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</si>
  <si>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</si>
  <si>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</si>
  <si>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</si>
  <si>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</si>
  <si>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</si>
  <si>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</si>
  <si>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</si>
  <si>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</si>
  <si>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</si>
  <si>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</si>
  <si>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</si>
  <si>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</si>
  <si>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</si>
  <si>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</si>
  <si>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</si>
  <si>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</si>
  <si>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</si>
  <si>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</si>
  <si>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</si>
  <si>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</si>
  <si>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</si>
  <si>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</si>
  <si>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</si>
  <si>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BLUE CROSS OUT OF ST Rate</t>
  </si>
  <si>
    <t>MAGELLAN BEHAVIORAL Rate</t>
  </si>
  <si>
    <t>Adult</t>
  </si>
  <si>
    <t>Case Rate/DRG</t>
  </si>
  <si>
    <t>IOP - SUD</t>
  </si>
  <si>
    <t>Outpatient - Other</t>
  </si>
  <si>
    <t>BLUE CROSS FEDERAL Rate</t>
  </si>
  <si>
    <t>BLUE CROSS OF MASS P Rate</t>
  </si>
  <si>
    <t>CIGNA HEALTH PLAN Rate</t>
  </si>
  <si>
    <t>FALLON Rate</t>
  </si>
  <si>
    <t>GIC Rate</t>
  </si>
  <si>
    <t>HEALTH PLANS INC Rate</t>
  </si>
  <si>
    <t>HEALTHNET Rate</t>
  </si>
  <si>
    <t>MASS LABORERS/WELLNE Rate</t>
  </si>
  <si>
    <t>MEDICARE ADVANTAGE Rate</t>
  </si>
  <si>
    <t>NETWORK HEALTH QHP Rate</t>
  </si>
  <si>
    <t>ONECARE-COMMCARE ALL Rate</t>
  </si>
  <si>
    <t>PACIFICARE/UBH Rate</t>
  </si>
  <si>
    <t>SECURE HORIZONS- TUF Rate</t>
  </si>
  <si>
    <t>SENIOR WHOLE HEALTH Rate</t>
  </si>
  <si>
    <t>TUFTS HMO Rate</t>
  </si>
  <si>
    <t>TUFTS UNIFY Rate</t>
  </si>
  <si>
    <t>UBH ALLWAYS MCAID Rate</t>
  </si>
  <si>
    <t>Inpatient - ECT</t>
  </si>
  <si>
    <t>% of Medicare PPS</t>
  </si>
  <si>
    <t>Intensive Outpatient - ALL</t>
  </si>
  <si>
    <t>Outpatient - ECT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</si>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</sst>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I4" sqref="I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29</v>
      </c>
    </row>
    <row r="2" spans="1:12">
      <c r="B2" s="25" t="s">
        <v>15</v>
      </c>
      <c r="C2" s="25"/>
      <c r="D2" s="25"/>
      <c r="E2" s="25"/>
      <c r="F2" s="25"/>
    </row>
    <row r="3" spans="1:12">
      <c r="B3" s="9" t="s">
        <v>13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12</v>
      </c>
      <c r="H3" s="9" t="s">
        <v>14</v>
      </c>
      <c r="I3" s="9" t="s">
        <v>4</v>
      </c>
      <c r="J3" s="9" t="s">
        <v>5</v>
      </c>
      <c r="K3" s="9" t="s">
        <v>11</v>
      </c>
      <c r="L3" s="9" t="s">
        <v>18</v>
      </c>
    </row>
    <row r="4" spans="1:12">
      <c r="B4" s="10" t="s">
        <v>38</v>
      </c>
      <c r="C4" s="10" t="s">
        <v>7</v>
      </c>
      <c r="D4" s="10" t="s">
        <v>24</v>
      </c>
      <c r="E4" s="10" t="s">
        <v>32</v>
      </c>
      <c r="F4" s="10" t="s">
        <v>8</v>
      </c>
      <c r="G4" s="11">
        <f>IF(Data!$G$78&gt;1,"Error",MAX(Data!G53:G77))</f>
        <v>124</v>
      </c>
      <c r="H4" s="12">
        <f>IF(Data!$J$78&gt;1,"Error",IF(Data!$J$78=0,"N/A",MAX(Data!J53:BD77)))</f>
        <v>990</v>
      </c>
      <c r="I4" s="12">
        <f>IF(Data!$H$78&gt;1,"Error",SUM(Data!H53:H77))</f>
        <v>700</v>
      </c>
      <c r="J4" s="12">
        <f>IF(Data!$I$78&gt;1,"Error",SUM(Data!I53:I77))</f>
        <v>1128.5999999999999</v>
      </c>
      <c r="K4" s="12">
        <f>IF(Data!$E$78&gt;1,"Error",SUM(Data!E53:E77))</f>
        <v>1384</v>
      </c>
      <c r="L4" s="12">
        <f>IF(Data!$F$78&gt;1,"Error",SUM(Data!F53:F77))</f>
        <v>1384</v>
      </c>
    </row>
    <row r="7" spans="1:12" hidden="1" outlineLevel="1">
      <c r="B7" s="18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8" t="s">
        <v>22</v>
      </c>
      <c r="C8" t="s">
        <v>7</v>
      </c>
      <c r="D8" t="s">
        <v>53</v>
      </c>
      <c r="E8" t="s">
        <v>32</v>
      </c>
      <c r="F8" t="s">
        <v>10</v>
      </c>
    </row>
    <row r="9" spans="1:12" hidden="1" outlineLevel="1">
      <c r="B9" s="18" t="s">
        <v>36</v>
      </c>
      <c r="C9" t="s">
        <v>25</v>
      </c>
      <c r="D9" t="s">
        <v>24</v>
      </c>
      <c r="E9" t="s">
        <v>9</v>
      </c>
      <c r="F9" t="s">
        <v>8</v>
      </c>
    </row>
    <row r="10" spans="1:12" hidden="1" outlineLevel="1">
      <c r="B10" s="18" t="s">
        <v>37</v>
      </c>
      <c r="C10" s="13"/>
      <c r="D10" t="s">
        <v>55</v>
      </c>
      <c r="E10"/>
      <c r="F10" t="s">
        <v>54</v>
      </c>
    </row>
    <row r="11" spans="1:12" hidden="1" outlineLevel="1">
      <c r="B11" s="18" t="s">
        <v>30</v>
      </c>
      <c r="C11"/>
      <c r="D11" t="s">
        <v>26</v>
      </c>
      <c r="E11"/>
      <c r="F11" t="s">
        <v>33</v>
      </c>
    </row>
    <row r="12" spans="1:12" hidden="1" outlineLevel="1">
      <c r="B12" s="18" t="s">
        <v>38</v>
      </c>
      <c r="C12"/>
      <c r="D12" t="s">
        <v>34</v>
      </c>
      <c r="E12"/>
      <c r="F12"/>
    </row>
    <row r="13" spans="1:12" hidden="1" outlineLevel="1">
      <c r="B13" s="18" t="s">
        <v>39</v>
      </c>
      <c r="C13"/>
      <c r="D13" t="s">
        <v>56</v>
      </c>
      <c r="E13"/>
      <c r="F13"/>
    </row>
    <row r="14" spans="1:12" hidden="1" outlineLevel="1">
      <c r="B14" s="18" t="s">
        <v>40</v>
      </c>
      <c r="C14"/>
      <c r="D14" t="s">
        <v>35</v>
      </c>
      <c r="E14"/>
      <c r="F14"/>
    </row>
    <row r="15" spans="1:12" hidden="1" outlineLevel="1">
      <c r="B15" s="18" t="s">
        <v>41</v>
      </c>
      <c r="C15"/>
      <c r="D15" t="s">
        <v>27</v>
      </c>
      <c r="E15"/>
      <c r="F15"/>
    </row>
    <row r="16" spans="1:12" hidden="1" outlineLevel="1">
      <c r="B16" s="18" t="s">
        <v>42</v>
      </c>
      <c r="C16"/>
      <c r="D16" t="s">
        <v>28</v>
      </c>
      <c r="E16"/>
      <c r="F16"/>
    </row>
    <row r="17" spans="2:6" hidden="1" outlineLevel="1">
      <c r="B17" s="18" t="s">
        <v>31</v>
      </c>
      <c r="C17"/>
      <c r="D17" t="s">
        <v>57</v>
      </c>
      <c r="E17"/>
      <c r="F17"/>
    </row>
    <row r="18" spans="2:6" ht="30" hidden="1" outlineLevel="1">
      <c r="B18" s="18" t="s">
        <v>43</v>
      </c>
      <c r="C18"/>
      <c r="D18"/>
      <c r="E18"/>
      <c r="F18"/>
    </row>
    <row r="19" spans="2:6" hidden="1" outlineLevel="1">
      <c r="B19" s="18" t="s">
        <v>44</v>
      </c>
      <c r="C19"/>
      <c r="D19"/>
      <c r="E19"/>
      <c r="F19"/>
    </row>
    <row r="20" spans="2:6" hidden="1" outlineLevel="1">
      <c r="B20" s="18" t="s">
        <v>45</v>
      </c>
      <c r="C20"/>
      <c r="D20"/>
      <c r="E20"/>
      <c r="F20"/>
    </row>
    <row r="21" spans="2:6" ht="30" hidden="1" outlineLevel="1">
      <c r="B21" s="18" t="s">
        <v>46</v>
      </c>
      <c r="C21"/>
      <c r="D21"/>
      <c r="E21"/>
      <c r="F21"/>
    </row>
    <row r="22" spans="2:6" hidden="1" outlineLevel="1">
      <c r="B22" s="18" t="s">
        <v>47</v>
      </c>
      <c r="C22"/>
      <c r="D22"/>
      <c r="E22"/>
      <c r="F22"/>
    </row>
    <row r="23" spans="2:6" hidden="1" outlineLevel="1">
      <c r="B23" s="18" t="s">
        <v>48</v>
      </c>
      <c r="C23"/>
      <c r="D23"/>
      <c r="E23"/>
      <c r="F23"/>
    </row>
    <row r="24" spans="2:6" hidden="1" outlineLevel="1">
      <c r="B24" s="18" t="s">
        <v>49</v>
      </c>
      <c r="C24"/>
      <c r="D24"/>
      <c r="E24"/>
      <c r="F24"/>
    </row>
    <row r="25" spans="2:6" hidden="1" outlineLevel="1">
      <c r="B25" s="18" t="s">
        <v>23</v>
      </c>
      <c r="C25"/>
      <c r="D25"/>
      <c r="E25"/>
      <c r="F25"/>
    </row>
    <row r="26" spans="2:6" hidden="1" outlineLevel="1">
      <c r="B26" s="18" t="s">
        <v>50</v>
      </c>
      <c r="C26"/>
      <c r="D26"/>
      <c r="E26"/>
      <c r="F26"/>
    </row>
    <row r="27" spans="2:6" hidden="1" outlineLevel="1">
      <c r="B27" s="18" t="s">
        <v>51</v>
      </c>
      <c r="C27"/>
      <c r="D27"/>
      <c r="E27"/>
      <c r="F27"/>
    </row>
    <row r="28" spans="2:6" hidden="1" outlineLevel="1">
      <c r="B28" s="18" t="s">
        <v>52</v>
      </c>
      <c r="C28"/>
      <c r="D28"/>
      <c r="E28"/>
      <c r="F28"/>
    </row>
    <row r="29" spans="2:6" hidden="1" outlineLevel="1">
      <c r="B29" s="18" t="s">
        <v>6</v>
      </c>
      <c r="C29"/>
      <c r="D29"/>
      <c r="E29"/>
      <c r="F29"/>
    </row>
    <row r="30" spans="2:6" hidden="1" outlineLevel="1">
      <c r="B30" s="18"/>
      <c r="C30"/>
      <c r="D30"/>
      <c r="E30"/>
      <c r="F30"/>
    </row>
    <row r="31" spans="2:6" hidden="1" outlineLevel="1">
      <c r="B31" s="18"/>
      <c r="C31"/>
      <c r="D31"/>
      <c r="E31"/>
      <c r="F31"/>
    </row>
    <row r="32" spans="2:6" hidden="1" outlineLevel="1">
      <c r="B32" s="18"/>
      <c r="C32"/>
      <c r="D32"/>
      <c r="E32"/>
      <c r="F32"/>
    </row>
    <row r="33" spans="2:6" hidden="1" outlineLevel="1">
      <c r="B33" s="18"/>
      <c r="C33"/>
      <c r="D33"/>
      <c r="E33"/>
      <c r="F33"/>
    </row>
    <row r="34" spans="2:6" hidden="1" outlineLevel="1">
      <c r="B34" s="18"/>
      <c r="C34"/>
      <c r="D34"/>
      <c r="E34"/>
      <c r="F34"/>
    </row>
    <row r="35" spans="2:6" hidden="1" outlineLevel="1">
      <c r="B35" s="18"/>
      <c r="C35"/>
      <c r="D35"/>
      <c r="E35"/>
      <c r="F35"/>
    </row>
    <row r="36" spans="2:6" hidden="1" outlineLevel="1">
      <c r="B36" s="18"/>
      <c r="C36"/>
      <c r="D36"/>
      <c r="E36"/>
      <c r="F36"/>
    </row>
    <row r="37" spans="2:6" hidden="1" outlineLevel="1">
      <c r="B37" s="18"/>
      <c r="C37"/>
      <c r="D37"/>
      <c r="E37"/>
      <c r="F37"/>
    </row>
    <row r="38" spans="2:6" hidden="1" outlineLevel="1">
      <c r="B38" s="18"/>
      <c r="C38"/>
      <c r="D38"/>
      <c r="E38"/>
      <c r="F38"/>
    </row>
    <row r="39" spans="2:6" hidden="1" outlineLevel="1">
      <c r="B39" s="18"/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$D$8:$D$17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$B$8:$B$29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8"/>
  <sheetViews>
    <sheetView workbookViewId="0">
      <selection activeCell="B85" sqref="B85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16</v>
      </c>
      <c r="B1" s="20" t="s">
        <v>1</v>
      </c>
      <c r="C1" s="20" t="s">
        <v>2</v>
      </c>
      <c r="D1" s="20" t="s">
        <v>3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22</v>
      </c>
      <c r="K1" s="21" t="s">
        <v>36</v>
      </c>
      <c r="L1" s="21" t="s">
        <v>37</v>
      </c>
      <c r="M1" s="21" t="s">
        <v>30</v>
      </c>
      <c r="N1" s="21" t="s">
        <v>38</v>
      </c>
      <c r="O1" s="21" t="s">
        <v>39</v>
      </c>
      <c r="P1" s="21" t="s">
        <v>40</v>
      </c>
      <c r="Q1" s="21" t="s">
        <v>41</v>
      </c>
      <c r="R1" s="21" t="s">
        <v>42</v>
      </c>
      <c r="S1" s="21" t="s">
        <v>31</v>
      </c>
      <c r="T1" s="21" t="s">
        <v>43</v>
      </c>
      <c r="U1" s="21" t="s">
        <v>44</v>
      </c>
      <c r="V1" s="21" t="s">
        <v>45</v>
      </c>
      <c r="W1" s="21" t="s">
        <v>46</v>
      </c>
      <c r="X1" s="21" t="s">
        <v>47</v>
      </c>
      <c r="Y1" s="21" t="s">
        <v>48</v>
      </c>
      <c r="Z1" s="21" t="s">
        <v>49</v>
      </c>
      <c r="AA1" s="21" t="s">
        <v>23</v>
      </c>
      <c r="AB1" s="21" t="s">
        <v>50</v>
      </c>
      <c r="AC1" s="21" t="s">
        <v>51</v>
      </c>
      <c r="AD1" s="21" t="s">
        <v>52</v>
      </c>
      <c r="AE1" s="21" t="s">
        <v>6</v>
      </c>
      <c r="AF1" s="21"/>
      <c r="AG1" s="21"/>
      <c r="AH1" s="21"/>
      <c r="AI1" s="21"/>
      <c r="AJ1" s="21"/>
      <c r="AK1" s="21"/>
      <c r="AL1" s="21"/>
      <c r="AM1" s="21"/>
      <c r="AN1" s="2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53</v>
      </c>
      <c r="C2" t="s">
        <v>32</v>
      </c>
      <c r="D2" t="s">
        <v>10</v>
      </c>
      <c r="E2" s="3">
        <v>1050</v>
      </c>
      <c r="F2" s="3">
        <v>1050</v>
      </c>
      <c r="G2" s="22">
        <v>901</v>
      </c>
      <c r="H2" s="23">
        <v>350</v>
      </c>
      <c r="I2" s="23">
        <v>750</v>
      </c>
      <c r="J2" s="24">
        <v>475</v>
      </c>
      <c r="K2" s="24">
        <v>672.1</v>
      </c>
      <c r="L2" s="24">
        <v>672.1</v>
      </c>
      <c r="M2" s="24">
        <v>672.1</v>
      </c>
      <c r="N2" s="24">
        <v>675</v>
      </c>
      <c r="O2" s="24">
        <v>0</v>
      </c>
      <c r="P2" s="24">
        <v>0</v>
      </c>
      <c r="Q2" s="24">
        <v>625</v>
      </c>
      <c r="R2" s="24">
        <v>0</v>
      </c>
      <c r="S2" s="24">
        <v>750</v>
      </c>
      <c r="T2" s="24">
        <v>500</v>
      </c>
      <c r="U2" s="24">
        <v>0</v>
      </c>
      <c r="V2" s="24">
        <v>475</v>
      </c>
      <c r="W2" s="24">
        <v>0</v>
      </c>
      <c r="X2" s="24">
        <v>0</v>
      </c>
      <c r="Y2" s="24">
        <v>0</v>
      </c>
      <c r="Z2" s="24">
        <v>750</v>
      </c>
      <c r="AA2" s="24">
        <v>0</v>
      </c>
      <c r="AB2" s="24">
        <v>467.53</v>
      </c>
      <c r="AC2" s="24">
        <v>0</v>
      </c>
      <c r="AD2" s="24">
        <v>558</v>
      </c>
      <c r="AE2" s="24">
        <v>625</v>
      </c>
      <c r="AF2" s="24"/>
      <c r="AG2" s="24"/>
      <c r="AH2" s="24"/>
      <c r="AI2" s="24"/>
      <c r="AJ2" s="24"/>
      <c r="AK2" s="24"/>
      <c r="AL2" s="24"/>
      <c r="AM2" s="24"/>
      <c r="AN2" s="2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24</v>
      </c>
      <c r="C3" t="s">
        <v>9</v>
      </c>
      <c r="D3" t="s">
        <v>8</v>
      </c>
      <c r="E3" s="3">
        <v>1534</v>
      </c>
      <c r="F3" s="3">
        <v>1534</v>
      </c>
      <c r="G3" s="22">
        <v>124</v>
      </c>
      <c r="H3" s="23">
        <v>487.74</v>
      </c>
      <c r="I3" s="23">
        <v>1128.5999999999999</v>
      </c>
      <c r="J3" s="24">
        <v>1100</v>
      </c>
      <c r="K3" s="24">
        <v>2213.79</v>
      </c>
      <c r="L3" s="24">
        <v>1128.5999999999999</v>
      </c>
      <c r="M3" s="24">
        <v>1128.5999999999999</v>
      </c>
      <c r="N3" s="24">
        <v>990</v>
      </c>
      <c r="O3" s="24">
        <v>841.5</v>
      </c>
      <c r="P3" s="24">
        <v>900.82</v>
      </c>
      <c r="Q3" s="24">
        <v>1030</v>
      </c>
      <c r="R3" s="24">
        <v>1050</v>
      </c>
      <c r="S3" s="24">
        <v>1033</v>
      </c>
      <c r="T3" s="24">
        <v>780</v>
      </c>
      <c r="U3" s="24">
        <v>0</v>
      </c>
      <c r="V3" s="24">
        <v>1042</v>
      </c>
      <c r="W3" s="24">
        <v>0</v>
      </c>
      <c r="X3" s="24">
        <v>1030</v>
      </c>
      <c r="Y3" s="24">
        <v>0</v>
      </c>
      <c r="Z3" s="24">
        <v>1033</v>
      </c>
      <c r="AA3" s="24">
        <v>1088.1300000000001</v>
      </c>
      <c r="AB3" s="24">
        <v>1042</v>
      </c>
      <c r="AC3" s="24">
        <v>0</v>
      </c>
      <c r="AD3" s="24">
        <v>954.59</v>
      </c>
      <c r="AE3" s="24">
        <v>1030</v>
      </c>
      <c r="AF3" s="24"/>
      <c r="AG3" s="24"/>
      <c r="AH3" s="24"/>
      <c r="AI3" s="24"/>
      <c r="AJ3" s="24"/>
      <c r="AK3" s="24"/>
      <c r="AL3" s="24"/>
      <c r="AM3" s="24"/>
      <c r="AN3" s="2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24</v>
      </c>
      <c r="C4" t="s">
        <v>32</v>
      </c>
      <c r="D4" t="s">
        <v>54</v>
      </c>
      <c r="E4" s="3">
        <v>1384</v>
      </c>
      <c r="F4" s="3">
        <v>1384</v>
      </c>
      <c r="G4" s="22">
        <v>124</v>
      </c>
      <c r="H4" s="23">
        <v>100</v>
      </c>
      <c r="I4" s="23">
        <v>102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100</v>
      </c>
      <c r="X4" s="24">
        <v>0</v>
      </c>
      <c r="Y4" s="24">
        <v>102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/>
      <c r="AG4" s="24"/>
      <c r="AH4" s="24"/>
      <c r="AI4" s="24"/>
      <c r="AJ4" s="24"/>
      <c r="AK4" s="24"/>
      <c r="AL4" s="24"/>
      <c r="AM4" s="24"/>
      <c r="AN4" s="2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24</v>
      </c>
      <c r="C5" t="s">
        <v>32</v>
      </c>
      <c r="D5" t="s">
        <v>33</v>
      </c>
      <c r="E5" s="3">
        <v>1384</v>
      </c>
      <c r="F5" s="3">
        <v>1384</v>
      </c>
      <c r="G5" s="22">
        <v>124</v>
      </c>
      <c r="H5" s="23">
        <v>1046</v>
      </c>
      <c r="I5" s="23">
        <v>1046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1046</v>
      </c>
      <c r="AD5" s="24">
        <v>0</v>
      </c>
      <c r="AE5" s="24">
        <v>0</v>
      </c>
      <c r="AF5" s="24"/>
      <c r="AG5" s="24"/>
      <c r="AH5" s="24"/>
      <c r="AI5" s="24"/>
      <c r="AJ5" s="24"/>
      <c r="AK5" s="24"/>
      <c r="AL5" s="24"/>
      <c r="AM5" s="24"/>
      <c r="AN5" s="2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24</v>
      </c>
      <c r="C6" t="s">
        <v>32</v>
      </c>
      <c r="D6" t="s">
        <v>8</v>
      </c>
      <c r="E6" s="3">
        <v>1384</v>
      </c>
      <c r="F6" s="3">
        <v>1384</v>
      </c>
      <c r="G6" s="22">
        <v>124</v>
      </c>
      <c r="H6" s="23">
        <v>700</v>
      </c>
      <c r="I6" s="23">
        <v>1128.5999999999999</v>
      </c>
      <c r="J6" s="24">
        <v>1041</v>
      </c>
      <c r="K6" s="24">
        <v>2213.79</v>
      </c>
      <c r="L6" s="24">
        <v>1085.19</v>
      </c>
      <c r="M6" s="24">
        <v>1085.19</v>
      </c>
      <c r="N6" s="24">
        <v>990</v>
      </c>
      <c r="O6" s="24">
        <v>841.5</v>
      </c>
      <c r="P6" s="24">
        <v>863.5</v>
      </c>
      <c r="Q6" s="24">
        <v>1030</v>
      </c>
      <c r="R6" s="24">
        <v>1050</v>
      </c>
      <c r="S6" s="24">
        <v>1033</v>
      </c>
      <c r="T6" s="24">
        <v>750</v>
      </c>
      <c r="U6" s="24">
        <v>0</v>
      </c>
      <c r="V6" s="24">
        <v>1042</v>
      </c>
      <c r="W6" s="24">
        <v>0</v>
      </c>
      <c r="X6" s="24">
        <v>1030</v>
      </c>
      <c r="Y6" s="24">
        <v>0</v>
      </c>
      <c r="Z6" s="24">
        <v>1033</v>
      </c>
      <c r="AA6" s="24">
        <v>1088.1300000000001</v>
      </c>
      <c r="AB6" s="24">
        <v>1042</v>
      </c>
      <c r="AC6" s="24">
        <v>0</v>
      </c>
      <c r="AD6" s="24">
        <v>954.59</v>
      </c>
      <c r="AE6" s="24">
        <v>1030</v>
      </c>
      <c r="AF6" s="24"/>
      <c r="AG6" s="24"/>
      <c r="AH6" s="24"/>
      <c r="AI6" s="24"/>
      <c r="AJ6" s="24"/>
      <c r="AK6" s="24"/>
      <c r="AL6" s="24"/>
      <c r="AM6" s="24"/>
      <c r="AN6" s="2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25</v>
      </c>
      <c r="B7" t="s">
        <v>55</v>
      </c>
      <c r="C7" t="s">
        <v>32</v>
      </c>
      <c r="D7" t="s">
        <v>10</v>
      </c>
      <c r="E7" s="3">
        <v>350</v>
      </c>
      <c r="F7" s="3">
        <v>350</v>
      </c>
      <c r="G7" s="22">
        <v>906</v>
      </c>
      <c r="H7" s="23">
        <v>109.82</v>
      </c>
      <c r="I7" s="23">
        <v>275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109.82</v>
      </c>
      <c r="P7" s="24">
        <v>170.57</v>
      </c>
      <c r="Q7" s="24">
        <v>215</v>
      </c>
      <c r="R7" s="24">
        <v>275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171</v>
      </c>
      <c r="Z7" s="24">
        <v>250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/>
      <c r="AG7" s="24"/>
      <c r="AH7" s="24"/>
      <c r="AI7" s="24"/>
      <c r="AJ7" s="24"/>
      <c r="AK7" s="24"/>
      <c r="AL7" s="24"/>
      <c r="AM7" s="24"/>
      <c r="AN7" s="2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25</v>
      </c>
      <c r="B8" t="s">
        <v>26</v>
      </c>
      <c r="C8" t="s">
        <v>32</v>
      </c>
      <c r="D8" t="s">
        <v>10</v>
      </c>
      <c r="E8" s="3">
        <v>350</v>
      </c>
      <c r="F8" s="3">
        <v>350</v>
      </c>
      <c r="G8" s="22">
        <v>905</v>
      </c>
      <c r="H8" s="23">
        <v>78</v>
      </c>
      <c r="I8" s="23">
        <v>352</v>
      </c>
      <c r="J8" s="24">
        <v>180</v>
      </c>
      <c r="K8" s="24">
        <v>171.89</v>
      </c>
      <c r="L8" s="24">
        <v>171.89</v>
      </c>
      <c r="M8" s="24">
        <v>171.89</v>
      </c>
      <c r="N8" s="24">
        <v>571</v>
      </c>
      <c r="O8" s="24">
        <v>109.82</v>
      </c>
      <c r="P8" s="24">
        <v>170.57</v>
      </c>
      <c r="Q8" s="24">
        <v>215</v>
      </c>
      <c r="R8" s="24">
        <v>275</v>
      </c>
      <c r="S8" s="24">
        <v>250</v>
      </c>
      <c r="T8" s="24">
        <v>290</v>
      </c>
      <c r="U8" s="24">
        <v>0</v>
      </c>
      <c r="V8" s="24">
        <v>171</v>
      </c>
      <c r="W8" s="24">
        <v>120</v>
      </c>
      <c r="X8" s="24">
        <v>215</v>
      </c>
      <c r="Y8" s="24">
        <v>0</v>
      </c>
      <c r="Z8" s="24">
        <v>250</v>
      </c>
      <c r="AA8" s="24">
        <v>0</v>
      </c>
      <c r="AB8" s="24">
        <v>171</v>
      </c>
      <c r="AC8" s="24">
        <v>131</v>
      </c>
      <c r="AD8" s="24">
        <v>188</v>
      </c>
      <c r="AE8" s="24">
        <v>215</v>
      </c>
      <c r="AF8" s="24"/>
      <c r="AG8" s="24"/>
      <c r="AH8" s="24"/>
      <c r="AI8" s="24"/>
      <c r="AJ8" s="24"/>
      <c r="AK8" s="24"/>
      <c r="AL8" s="24"/>
      <c r="AM8" s="24"/>
      <c r="AN8" s="2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25</v>
      </c>
      <c r="B9" t="s">
        <v>34</v>
      </c>
      <c r="C9" t="s">
        <v>32</v>
      </c>
      <c r="D9" t="s">
        <v>10</v>
      </c>
      <c r="E9" s="3">
        <v>290</v>
      </c>
      <c r="F9" s="3">
        <v>290</v>
      </c>
      <c r="G9" s="22">
        <v>905</v>
      </c>
      <c r="H9" s="23">
        <v>80</v>
      </c>
      <c r="I9" s="23">
        <v>188</v>
      </c>
      <c r="J9" s="24">
        <v>180</v>
      </c>
      <c r="K9" s="24">
        <v>143.83000000000001</v>
      </c>
      <c r="L9" s="24">
        <v>143.83000000000001</v>
      </c>
      <c r="M9" s="24">
        <v>171.89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171</v>
      </c>
      <c r="W9" s="24">
        <v>80</v>
      </c>
      <c r="X9" s="24">
        <v>0</v>
      </c>
      <c r="Y9" s="24">
        <v>0</v>
      </c>
      <c r="Z9" s="24">
        <v>0</v>
      </c>
      <c r="AA9" s="24">
        <v>0</v>
      </c>
      <c r="AB9" s="24">
        <v>171</v>
      </c>
      <c r="AC9" s="24">
        <v>0</v>
      </c>
      <c r="AD9" s="24">
        <v>188</v>
      </c>
      <c r="AE9" s="24">
        <v>0</v>
      </c>
      <c r="AF9" s="24"/>
      <c r="AG9" s="24"/>
      <c r="AH9" s="24"/>
      <c r="AI9" s="24"/>
      <c r="AJ9" s="24"/>
      <c r="AK9" s="24"/>
      <c r="AL9" s="24"/>
      <c r="AM9" s="24"/>
      <c r="AN9" s="2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25</v>
      </c>
      <c r="B10" t="s">
        <v>56</v>
      </c>
      <c r="C10" t="s">
        <v>32</v>
      </c>
      <c r="D10" t="s">
        <v>10</v>
      </c>
      <c r="E10" s="3">
        <v>1050</v>
      </c>
      <c r="F10" s="3">
        <v>1050</v>
      </c>
      <c r="G10" s="22">
        <v>901</v>
      </c>
      <c r="H10" s="23">
        <v>350</v>
      </c>
      <c r="I10" s="23">
        <v>750</v>
      </c>
      <c r="J10" s="24">
        <v>475</v>
      </c>
      <c r="K10" s="24">
        <v>672.1</v>
      </c>
      <c r="L10" s="24">
        <v>672.1</v>
      </c>
      <c r="M10" s="24">
        <v>672.1</v>
      </c>
      <c r="N10" s="24">
        <v>675</v>
      </c>
      <c r="O10" s="24">
        <v>643.57000000000005</v>
      </c>
      <c r="P10" s="24">
        <v>639.63</v>
      </c>
      <c r="Q10" s="24">
        <v>625</v>
      </c>
      <c r="R10" s="24">
        <v>700</v>
      </c>
      <c r="S10" s="24">
        <v>750</v>
      </c>
      <c r="T10" s="24">
        <v>500</v>
      </c>
      <c r="U10" s="24">
        <v>0</v>
      </c>
      <c r="V10" s="24">
        <v>475</v>
      </c>
      <c r="W10" s="24">
        <v>571.49</v>
      </c>
      <c r="X10" s="24">
        <v>625</v>
      </c>
      <c r="Y10" s="24">
        <v>0</v>
      </c>
      <c r="Z10" s="24">
        <v>750</v>
      </c>
      <c r="AA10" s="24">
        <v>566.01</v>
      </c>
      <c r="AB10" s="24">
        <v>471.8</v>
      </c>
      <c r="AC10" s="24">
        <v>485</v>
      </c>
      <c r="AD10" s="24">
        <v>558</v>
      </c>
      <c r="AE10" s="24">
        <v>625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25</v>
      </c>
      <c r="B11" t="s">
        <v>35</v>
      </c>
      <c r="C11" t="s">
        <v>32</v>
      </c>
      <c r="D11" t="s">
        <v>10</v>
      </c>
      <c r="E11" s="3">
        <v>55</v>
      </c>
      <c r="F11" s="3">
        <v>55</v>
      </c>
      <c r="G11" s="22">
        <v>90882</v>
      </c>
      <c r="H11" s="23">
        <v>8</v>
      </c>
      <c r="I11" s="23">
        <v>204.21</v>
      </c>
      <c r="J11" s="24">
        <v>0</v>
      </c>
      <c r="K11" s="24">
        <v>575.46</v>
      </c>
      <c r="L11" s="24">
        <v>575.46</v>
      </c>
      <c r="M11" s="24">
        <v>575.46</v>
      </c>
      <c r="N11" s="24">
        <v>0</v>
      </c>
      <c r="O11" s="24">
        <v>0</v>
      </c>
      <c r="P11" s="24">
        <v>423.06</v>
      </c>
      <c r="Q11" s="24">
        <v>0</v>
      </c>
      <c r="R11" s="24">
        <v>0</v>
      </c>
      <c r="S11" s="24">
        <v>0</v>
      </c>
      <c r="T11" s="24">
        <v>0</v>
      </c>
      <c r="U11" s="24">
        <v>518.45000000000005</v>
      </c>
      <c r="V11" s="24">
        <v>0</v>
      </c>
      <c r="W11" s="24">
        <v>0</v>
      </c>
      <c r="X11" s="24">
        <v>461.72</v>
      </c>
      <c r="Y11" s="24">
        <v>0</v>
      </c>
      <c r="Z11" s="24">
        <v>0</v>
      </c>
      <c r="AA11" s="24">
        <v>0</v>
      </c>
      <c r="AB11" s="24">
        <v>259</v>
      </c>
      <c r="AC11" s="24">
        <v>0</v>
      </c>
      <c r="AD11" s="24">
        <v>0</v>
      </c>
      <c r="AE11" s="24">
        <v>461.72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25</v>
      </c>
      <c r="B12" t="s">
        <v>35</v>
      </c>
      <c r="C12" t="s">
        <v>32</v>
      </c>
      <c r="D12" t="s">
        <v>10</v>
      </c>
      <c r="E12" s="3">
        <v>85</v>
      </c>
      <c r="F12" s="3">
        <v>85</v>
      </c>
      <c r="G12" s="22">
        <v>99238</v>
      </c>
      <c r="H12" s="23">
        <v>8</v>
      </c>
      <c r="I12" s="23">
        <v>204.21</v>
      </c>
      <c r="J12" s="24">
        <v>0</v>
      </c>
      <c r="K12" s="24">
        <v>575.46</v>
      </c>
      <c r="L12" s="24">
        <v>575.46</v>
      </c>
      <c r="M12" s="24">
        <v>575.46</v>
      </c>
      <c r="N12" s="24">
        <v>0</v>
      </c>
      <c r="O12" s="24">
        <v>0</v>
      </c>
      <c r="P12" s="24">
        <v>423.06</v>
      </c>
      <c r="Q12" s="24">
        <v>0</v>
      </c>
      <c r="R12" s="24">
        <v>0</v>
      </c>
      <c r="S12" s="24">
        <v>0</v>
      </c>
      <c r="T12" s="24">
        <v>0</v>
      </c>
      <c r="U12" s="24">
        <v>518.45000000000005</v>
      </c>
      <c r="V12" s="24">
        <v>0</v>
      </c>
      <c r="W12" s="24">
        <v>0</v>
      </c>
      <c r="X12" s="24">
        <v>461.72</v>
      </c>
      <c r="Y12" s="24">
        <v>0</v>
      </c>
      <c r="Z12" s="24">
        <v>0</v>
      </c>
      <c r="AA12" s="24">
        <v>0</v>
      </c>
      <c r="AB12" s="24">
        <v>259</v>
      </c>
      <c r="AC12" s="24">
        <v>0</v>
      </c>
      <c r="AD12" s="24">
        <v>0</v>
      </c>
      <c r="AE12" s="24">
        <v>461.72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25</v>
      </c>
      <c r="B13" t="s">
        <v>35</v>
      </c>
      <c r="C13" t="s">
        <v>32</v>
      </c>
      <c r="D13" t="s">
        <v>10</v>
      </c>
      <c r="E13" s="3">
        <v>90</v>
      </c>
      <c r="F13" s="3">
        <v>90</v>
      </c>
      <c r="G13" s="22">
        <v>99213</v>
      </c>
      <c r="H13" s="23">
        <v>8</v>
      </c>
      <c r="I13" s="23">
        <v>204.21</v>
      </c>
      <c r="J13" s="24">
        <v>0</v>
      </c>
      <c r="K13" s="24">
        <v>575.46</v>
      </c>
      <c r="L13" s="24">
        <v>575.46</v>
      </c>
      <c r="M13" s="24">
        <v>575.46</v>
      </c>
      <c r="N13" s="24">
        <v>0</v>
      </c>
      <c r="O13" s="24">
        <v>0</v>
      </c>
      <c r="P13" s="24">
        <v>423.06</v>
      </c>
      <c r="Q13" s="24">
        <v>0</v>
      </c>
      <c r="R13" s="24">
        <v>0</v>
      </c>
      <c r="S13" s="24">
        <v>0</v>
      </c>
      <c r="T13" s="24">
        <v>0</v>
      </c>
      <c r="U13" s="24">
        <v>518.45000000000005</v>
      </c>
      <c r="V13" s="24">
        <v>0</v>
      </c>
      <c r="W13" s="24">
        <v>0</v>
      </c>
      <c r="X13" s="24">
        <v>461.72</v>
      </c>
      <c r="Y13" s="24">
        <v>0</v>
      </c>
      <c r="Z13" s="24">
        <v>0</v>
      </c>
      <c r="AA13" s="24">
        <v>0</v>
      </c>
      <c r="AB13" s="24">
        <v>259</v>
      </c>
      <c r="AC13" s="24">
        <v>0</v>
      </c>
      <c r="AD13" s="24">
        <v>0</v>
      </c>
      <c r="AE13" s="24">
        <v>461.72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25</v>
      </c>
      <c r="B14" t="s">
        <v>35</v>
      </c>
      <c r="C14" t="s">
        <v>32</v>
      </c>
      <c r="D14" t="s">
        <v>10</v>
      </c>
      <c r="E14" s="3">
        <v>100</v>
      </c>
      <c r="F14" s="3">
        <v>100</v>
      </c>
      <c r="G14" s="22">
        <v>90887</v>
      </c>
      <c r="H14" s="23">
        <v>8</v>
      </c>
      <c r="I14" s="23">
        <v>204.21</v>
      </c>
      <c r="J14" s="24">
        <v>0</v>
      </c>
      <c r="K14" s="24">
        <v>575.46</v>
      </c>
      <c r="L14" s="24">
        <v>575.46</v>
      </c>
      <c r="M14" s="24">
        <v>575.46</v>
      </c>
      <c r="N14" s="24">
        <v>0</v>
      </c>
      <c r="O14" s="24">
        <v>0</v>
      </c>
      <c r="P14" s="24">
        <v>423.06</v>
      </c>
      <c r="Q14" s="24">
        <v>0</v>
      </c>
      <c r="R14" s="24">
        <v>0</v>
      </c>
      <c r="S14" s="24">
        <v>0</v>
      </c>
      <c r="T14" s="24">
        <v>0</v>
      </c>
      <c r="U14" s="24">
        <v>518.45000000000005</v>
      </c>
      <c r="V14" s="24">
        <v>0</v>
      </c>
      <c r="W14" s="24">
        <v>0</v>
      </c>
      <c r="X14" s="24">
        <v>461.72</v>
      </c>
      <c r="Y14" s="24">
        <v>0</v>
      </c>
      <c r="Z14" s="24">
        <v>0</v>
      </c>
      <c r="AA14" s="24">
        <v>0</v>
      </c>
      <c r="AB14" s="24">
        <v>259</v>
      </c>
      <c r="AC14" s="24">
        <v>0</v>
      </c>
      <c r="AD14" s="24">
        <v>0</v>
      </c>
      <c r="AE14" s="24">
        <v>461.72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25</v>
      </c>
      <c r="B15" t="s">
        <v>35</v>
      </c>
      <c r="C15" t="s">
        <v>32</v>
      </c>
      <c r="D15" t="s">
        <v>10</v>
      </c>
      <c r="E15" s="3">
        <v>125</v>
      </c>
      <c r="F15" s="3">
        <v>125</v>
      </c>
      <c r="G15" s="22">
        <v>90832</v>
      </c>
      <c r="H15" s="23">
        <v>8</v>
      </c>
      <c r="I15" s="23">
        <v>204.21</v>
      </c>
      <c r="J15" s="24">
        <v>0</v>
      </c>
      <c r="K15" s="24">
        <v>575.46</v>
      </c>
      <c r="L15" s="24">
        <v>575.46</v>
      </c>
      <c r="M15" s="24">
        <v>575.46</v>
      </c>
      <c r="N15" s="24">
        <v>0</v>
      </c>
      <c r="O15" s="24">
        <v>0</v>
      </c>
      <c r="P15" s="24">
        <v>423.06</v>
      </c>
      <c r="Q15" s="24">
        <v>0</v>
      </c>
      <c r="R15" s="24">
        <v>0</v>
      </c>
      <c r="S15" s="24">
        <v>0</v>
      </c>
      <c r="T15" s="24">
        <v>0</v>
      </c>
      <c r="U15" s="24">
        <v>518.45000000000005</v>
      </c>
      <c r="V15" s="24">
        <v>0</v>
      </c>
      <c r="W15" s="24">
        <v>0</v>
      </c>
      <c r="X15" s="24">
        <v>461.72</v>
      </c>
      <c r="Y15" s="24">
        <v>0</v>
      </c>
      <c r="Z15" s="24">
        <v>0</v>
      </c>
      <c r="AA15" s="24">
        <v>0</v>
      </c>
      <c r="AB15" s="24">
        <v>259</v>
      </c>
      <c r="AC15" s="24">
        <v>0</v>
      </c>
      <c r="AD15" s="24">
        <v>0</v>
      </c>
      <c r="AE15" s="24">
        <v>461.72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25</v>
      </c>
      <c r="B16" t="s">
        <v>35</v>
      </c>
      <c r="C16" t="s">
        <v>32</v>
      </c>
      <c r="D16" t="s">
        <v>10</v>
      </c>
      <c r="E16" s="3">
        <v>125</v>
      </c>
      <c r="F16" s="3">
        <v>125</v>
      </c>
      <c r="G16" s="22">
        <v>99239</v>
      </c>
      <c r="H16" s="23">
        <v>8</v>
      </c>
      <c r="I16" s="23">
        <v>204.21</v>
      </c>
      <c r="J16" s="24">
        <v>0</v>
      </c>
      <c r="K16" s="24">
        <v>575.46</v>
      </c>
      <c r="L16" s="24">
        <v>575.46</v>
      </c>
      <c r="M16" s="24">
        <v>575.46</v>
      </c>
      <c r="N16" s="24">
        <v>0</v>
      </c>
      <c r="O16" s="24">
        <v>0</v>
      </c>
      <c r="P16" s="24">
        <v>423.06</v>
      </c>
      <c r="Q16" s="24">
        <v>0</v>
      </c>
      <c r="R16" s="24">
        <v>0</v>
      </c>
      <c r="S16" s="24">
        <v>0</v>
      </c>
      <c r="T16" s="24">
        <v>0</v>
      </c>
      <c r="U16" s="24">
        <v>518.45000000000005</v>
      </c>
      <c r="V16" s="24">
        <v>0</v>
      </c>
      <c r="W16" s="24">
        <v>0</v>
      </c>
      <c r="X16" s="24">
        <v>461.72</v>
      </c>
      <c r="Y16" s="24">
        <v>0</v>
      </c>
      <c r="Z16" s="24">
        <v>0</v>
      </c>
      <c r="AA16" s="24">
        <v>0</v>
      </c>
      <c r="AB16" s="24">
        <v>259</v>
      </c>
      <c r="AC16" s="24">
        <v>0</v>
      </c>
      <c r="AD16" s="24">
        <v>0</v>
      </c>
      <c r="AE16" s="24">
        <v>461.72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25</v>
      </c>
      <c r="B17" t="s">
        <v>35</v>
      </c>
      <c r="C17" t="s">
        <v>32</v>
      </c>
      <c r="D17" t="s">
        <v>10</v>
      </c>
      <c r="E17" s="3">
        <v>140</v>
      </c>
      <c r="F17" s="3">
        <v>140</v>
      </c>
      <c r="G17" s="22">
        <v>90853</v>
      </c>
      <c r="H17" s="23">
        <v>8</v>
      </c>
      <c r="I17" s="23">
        <v>204.21</v>
      </c>
      <c r="J17" s="24">
        <v>0</v>
      </c>
      <c r="K17" s="24">
        <v>575.46</v>
      </c>
      <c r="L17" s="24">
        <v>575.46</v>
      </c>
      <c r="M17" s="24">
        <v>575.46</v>
      </c>
      <c r="N17" s="24">
        <v>0</v>
      </c>
      <c r="O17" s="24">
        <v>0</v>
      </c>
      <c r="P17" s="24">
        <v>423.06</v>
      </c>
      <c r="Q17" s="24">
        <v>0</v>
      </c>
      <c r="R17" s="24">
        <v>0</v>
      </c>
      <c r="S17" s="24">
        <v>0</v>
      </c>
      <c r="T17" s="24">
        <v>0</v>
      </c>
      <c r="U17" s="24">
        <v>518.45000000000005</v>
      </c>
      <c r="V17" s="24">
        <v>0</v>
      </c>
      <c r="W17" s="24">
        <v>0</v>
      </c>
      <c r="X17" s="24">
        <v>461.72</v>
      </c>
      <c r="Y17" s="24">
        <v>0</v>
      </c>
      <c r="Z17" s="24">
        <v>0</v>
      </c>
      <c r="AA17" s="24">
        <v>0</v>
      </c>
      <c r="AB17" s="24">
        <v>259</v>
      </c>
      <c r="AC17" s="24">
        <v>0</v>
      </c>
      <c r="AD17" s="24">
        <v>0</v>
      </c>
      <c r="AE17" s="24">
        <v>461.72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25</v>
      </c>
      <c r="B18" t="s">
        <v>35</v>
      </c>
      <c r="C18" t="s">
        <v>32</v>
      </c>
      <c r="D18" t="s">
        <v>10</v>
      </c>
      <c r="E18" s="3">
        <v>140</v>
      </c>
      <c r="F18" s="3">
        <v>140</v>
      </c>
      <c r="G18" s="22">
        <v>99214</v>
      </c>
      <c r="H18" s="23">
        <v>8</v>
      </c>
      <c r="I18" s="23">
        <v>204.21</v>
      </c>
      <c r="J18" s="24">
        <v>0</v>
      </c>
      <c r="K18" s="24">
        <v>575.46</v>
      </c>
      <c r="L18" s="24">
        <v>575.46</v>
      </c>
      <c r="M18" s="24">
        <v>575.46</v>
      </c>
      <c r="N18" s="24">
        <v>0</v>
      </c>
      <c r="O18" s="24">
        <v>0</v>
      </c>
      <c r="P18" s="24">
        <v>423.06</v>
      </c>
      <c r="Q18" s="24">
        <v>0</v>
      </c>
      <c r="R18" s="24">
        <v>0</v>
      </c>
      <c r="S18" s="24">
        <v>0</v>
      </c>
      <c r="T18" s="24">
        <v>0</v>
      </c>
      <c r="U18" s="24">
        <v>518.45000000000005</v>
      </c>
      <c r="V18" s="24">
        <v>0</v>
      </c>
      <c r="W18" s="24">
        <v>0</v>
      </c>
      <c r="X18" s="24">
        <v>461.72</v>
      </c>
      <c r="Y18" s="24">
        <v>0</v>
      </c>
      <c r="Z18" s="24">
        <v>0</v>
      </c>
      <c r="AA18" s="24">
        <v>0</v>
      </c>
      <c r="AB18" s="24">
        <v>259</v>
      </c>
      <c r="AC18" s="24">
        <v>0</v>
      </c>
      <c r="AD18" s="24">
        <v>0</v>
      </c>
      <c r="AE18" s="24">
        <v>461.72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25</v>
      </c>
      <c r="B19" t="s">
        <v>35</v>
      </c>
      <c r="C19" t="s">
        <v>32</v>
      </c>
      <c r="D19" t="s">
        <v>10</v>
      </c>
      <c r="E19" s="3">
        <v>145</v>
      </c>
      <c r="F19" s="3">
        <v>145</v>
      </c>
      <c r="G19" s="22">
        <v>99232</v>
      </c>
      <c r="H19" s="23">
        <v>8</v>
      </c>
      <c r="I19" s="23">
        <v>204.21</v>
      </c>
      <c r="J19" s="24">
        <v>0</v>
      </c>
      <c r="K19" s="24">
        <v>575.46</v>
      </c>
      <c r="L19" s="24">
        <v>575.46</v>
      </c>
      <c r="M19" s="24">
        <v>575.46</v>
      </c>
      <c r="N19" s="24">
        <v>0</v>
      </c>
      <c r="O19" s="24">
        <v>0</v>
      </c>
      <c r="P19" s="24">
        <v>423.06</v>
      </c>
      <c r="Q19" s="24">
        <v>0</v>
      </c>
      <c r="R19" s="24">
        <v>0</v>
      </c>
      <c r="S19" s="24">
        <v>0</v>
      </c>
      <c r="T19" s="24">
        <v>0</v>
      </c>
      <c r="U19" s="24">
        <v>518.45000000000005</v>
      </c>
      <c r="V19" s="24">
        <v>0</v>
      </c>
      <c r="W19" s="24">
        <v>0</v>
      </c>
      <c r="X19" s="24">
        <v>461.72</v>
      </c>
      <c r="Y19" s="24">
        <v>0</v>
      </c>
      <c r="Z19" s="24">
        <v>0</v>
      </c>
      <c r="AA19" s="24">
        <v>0</v>
      </c>
      <c r="AB19" s="24">
        <v>259</v>
      </c>
      <c r="AC19" s="24">
        <v>0</v>
      </c>
      <c r="AD19" s="24">
        <v>0</v>
      </c>
      <c r="AE19" s="24">
        <v>461.72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25</v>
      </c>
      <c r="B20" t="s">
        <v>35</v>
      </c>
      <c r="C20" t="s">
        <v>32</v>
      </c>
      <c r="D20" t="s">
        <v>10</v>
      </c>
      <c r="E20" s="3">
        <v>170</v>
      </c>
      <c r="F20" s="3">
        <v>170</v>
      </c>
      <c r="G20" s="22">
        <v>90834</v>
      </c>
      <c r="H20" s="23">
        <v>8</v>
      </c>
      <c r="I20" s="23">
        <v>204.21</v>
      </c>
      <c r="J20" s="24">
        <v>0</v>
      </c>
      <c r="K20" s="24">
        <v>575.46</v>
      </c>
      <c r="L20" s="24">
        <v>575.46</v>
      </c>
      <c r="M20" s="24">
        <v>575.46</v>
      </c>
      <c r="N20" s="24">
        <v>0</v>
      </c>
      <c r="O20" s="24">
        <v>0</v>
      </c>
      <c r="P20" s="24">
        <v>423.06</v>
      </c>
      <c r="Q20" s="24">
        <v>0</v>
      </c>
      <c r="R20" s="24">
        <v>0</v>
      </c>
      <c r="S20" s="24">
        <v>0</v>
      </c>
      <c r="T20" s="24">
        <v>0</v>
      </c>
      <c r="U20" s="24">
        <v>518.45000000000005</v>
      </c>
      <c r="V20" s="24">
        <v>0</v>
      </c>
      <c r="W20" s="24">
        <v>0</v>
      </c>
      <c r="X20" s="24">
        <v>461.72</v>
      </c>
      <c r="Y20" s="24">
        <v>0</v>
      </c>
      <c r="Z20" s="24">
        <v>0</v>
      </c>
      <c r="AA20" s="24">
        <v>0</v>
      </c>
      <c r="AB20" s="24">
        <v>259</v>
      </c>
      <c r="AC20" s="24">
        <v>0</v>
      </c>
      <c r="AD20" s="24">
        <v>0</v>
      </c>
      <c r="AE20" s="24">
        <v>461.72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25</v>
      </c>
      <c r="B21" t="s">
        <v>35</v>
      </c>
      <c r="C21" t="s">
        <v>32</v>
      </c>
      <c r="D21" t="s">
        <v>10</v>
      </c>
      <c r="E21" s="3">
        <v>175</v>
      </c>
      <c r="F21" s="3">
        <v>175</v>
      </c>
      <c r="G21" s="22">
        <v>99231</v>
      </c>
      <c r="H21" s="23">
        <v>8</v>
      </c>
      <c r="I21" s="23">
        <v>204.21</v>
      </c>
      <c r="J21" s="24">
        <v>0</v>
      </c>
      <c r="K21" s="24">
        <v>575.46</v>
      </c>
      <c r="L21" s="24">
        <v>575.46</v>
      </c>
      <c r="M21" s="24">
        <v>575.46</v>
      </c>
      <c r="N21" s="24">
        <v>0</v>
      </c>
      <c r="O21" s="24">
        <v>0</v>
      </c>
      <c r="P21" s="24">
        <v>423.06</v>
      </c>
      <c r="Q21" s="24">
        <v>0</v>
      </c>
      <c r="R21" s="24">
        <v>0</v>
      </c>
      <c r="S21" s="24">
        <v>0</v>
      </c>
      <c r="T21" s="24">
        <v>0</v>
      </c>
      <c r="U21" s="24">
        <v>518.45000000000005</v>
      </c>
      <c r="V21" s="24">
        <v>0</v>
      </c>
      <c r="W21" s="24">
        <v>0</v>
      </c>
      <c r="X21" s="24">
        <v>461.72</v>
      </c>
      <c r="Y21" s="24">
        <v>0</v>
      </c>
      <c r="Z21" s="24">
        <v>0</v>
      </c>
      <c r="AA21" s="24">
        <v>0</v>
      </c>
      <c r="AB21" s="24">
        <v>259</v>
      </c>
      <c r="AC21" s="24">
        <v>0</v>
      </c>
      <c r="AD21" s="24">
        <v>0</v>
      </c>
      <c r="AE21" s="24">
        <v>461.72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25</v>
      </c>
      <c r="B22" t="s">
        <v>35</v>
      </c>
      <c r="C22" t="s">
        <v>32</v>
      </c>
      <c r="D22" t="s">
        <v>10</v>
      </c>
      <c r="E22" s="3">
        <v>180</v>
      </c>
      <c r="F22" s="3">
        <v>180</v>
      </c>
      <c r="G22" s="22">
        <v>90847</v>
      </c>
      <c r="H22" s="23">
        <v>8</v>
      </c>
      <c r="I22" s="23">
        <v>204.21</v>
      </c>
      <c r="J22" s="24">
        <v>0</v>
      </c>
      <c r="K22" s="24">
        <v>575.46</v>
      </c>
      <c r="L22" s="24">
        <v>575.46</v>
      </c>
      <c r="M22" s="24">
        <v>575.46</v>
      </c>
      <c r="N22" s="24">
        <v>0</v>
      </c>
      <c r="O22" s="24">
        <v>0</v>
      </c>
      <c r="P22" s="24">
        <v>423.06</v>
      </c>
      <c r="Q22" s="24">
        <v>0</v>
      </c>
      <c r="R22" s="24">
        <v>0</v>
      </c>
      <c r="S22" s="24">
        <v>0</v>
      </c>
      <c r="T22" s="24">
        <v>0</v>
      </c>
      <c r="U22" s="24">
        <v>518.45000000000005</v>
      </c>
      <c r="V22" s="24">
        <v>0</v>
      </c>
      <c r="W22" s="24">
        <v>0</v>
      </c>
      <c r="X22" s="24">
        <v>461.72</v>
      </c>
      <c r="Y22" s="24">
        <v>0</v>
      </c>
      <c r="Z22" s="24">
        <v>0</v>
      </c>
      <c r="AA22" s="24">
        <v>0</v>
      </c>
      <c r="AB22" s="24">
        <v>259</v>
      </c>
      <c r="AC22" s="24">
        <v>0</v>
      </c>
      <c r="AD22" s="24">
        <v>0</v>
      </c>
      <c r="AE22" s="24">
        <v>461.72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25</v>
      </c>
      <c r="B23" t="s">
        <v>35</v>
      </c>
      <c r="C23" t="s">
        <v>32</v>
      </c>
      <c r="D23" t="s">
        <v>10</v>
      </c>
      <c r="E23" s="3">
        <v>275</v>
      </c>
      <c r="F23" s="3">
        <v>275</v>
      </c>
      <c r="G23" s="22">
        <v>90792</v>
      </c>
      <c r="H23" s="23">
        <v>8</v>
      </c>
      <c r="I23" s="23">
        <v>204.21</v>
      </c>
      <c r="J23" s="24">
        <v>0</v>
      </c>
      <c r="K23" s="24">
        <v>575.46</v>
      </c>
      <c r="L23" s="24">
        <v>575.46</v>
      </c>
      <c r="M23" s="24">
        <v>575.46</v>
      </c>
      <c r="N23" s="24">
        <v>0</v>
      </c>
      <c r="O23" s="24">
        <v>0</v>
      </c>
      <c r="P23" s="24">
        <v>423.06</v>
      </c>
      <c r="Q23" s="24">
        <v>0</v>
      </c>
      <c r="R23" s="24">
        <v>0</v>
      </c>
      <c r="S23" s="24">
        <v>0</v>
      </c>
      <c r="T23" s="24">
        <v>0</v>
      </c>
      <c r="U23" s="24">
        <v>518.45000000000005</v>
      </c>
      <c r="V23" s="24">
        <v>0</v>
      </c>
      <c r="W23" s="24">
        <v>0</v>
      </c>
      <c r="X23" s="24">
        <v>461.72</v>
      </c>
      <c r="Y23" s="24">
        <v>0</v>
      </c>
      <c r="Z23" s="24">
        <v>0</v>
      </c>
      <c r="AA23" s="24">
        <v>0</v>
      </c>
      <c r="AB23" s="24">
        <v>259</v>
      </c>
      <c r="AC23" s="24">
        <v>0</v>
      </c>
      <c r="AD23" s="24">
        <v>0</v>
      </c>
      <c r="AE23" s="24">
        <v>461.72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25</v>
      </c>
      <c r="B24" t="s">
        <v>27</v>
      </c>
      <c r="C24" t="s">
        <v>32</v>
      </c>
      <c r="D24" t="s">
        <v>10</v>
      </c>
      <c r="E24" s="3">
        <v>700</v>
      </c>
      <c r="F24" s="3">
        <v>700</v>
      </c>
      <c r="G24" s="22">
        <v>912</v>
      </c>
      <c r="H24" s="23">
        <v>160</v>
      </c>
      <c r="I24" s="23">
        <v>352</v>
      </c>
      <c r="J24" s="24">
        <v>0</v>
      </c>
      <c r="K24" s="24">
        <v>0</v>
      </c>
      <c r="L24" s="24">
        <v>0</v>
      </c>
      <c r="M24" s="24">
        <v>0</v>
      </c>
      <c r="N24" s="24">
        <v>352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160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25</v>
      </c>
      <c r="B25" t="s">
        <v>28</v>
      </c>
      <c r="C25" t="s">
        <v>32</v>
      </c>
      <c r="D25" t="s">
        <v>10</v>
      </c>
      <c r="E25" s="3">
        <v>700</v>
      </c>
      <c r="F25" s="3">
        <v>700</v>
      </c>
      <c r="G25" s="22">
        <v>912</v>
      </c>
      <c r="H25" s="23">
        <v>160</v>
      </c>
      <c r="I25" s="23">
        <v>450</v>
      </c>
      <c r="J25" s="24">
        <v>375</v>
      </c>
      <c r="K25" s="24">
        <v>349.43</v>
      </c>
      <c r="L25" s="24">
        <v>349.43</v>
      </c>
      <c r="M25" s="24">
        <v>349.43</v>
      </c>
      <c r="N25" s="24">
        <v>219</v>
      </c>
      <c r="O25" s="24">
        <v>512.91</v>
      </c>
      <c r="P25" s="24">
        <v>383.78</v>
      </c>
      <c r="Q25" s="24">
        <v>420</v>
      </c>
      <c r="R25" s="24">
        <v>341.94</v>
      </c>
      <c r="S25" s="24">
        <v>450</v>
      </c>
      <c r="T25" s="24">
        <v>460</v>
      </c>
      <c r="U25" s="24">
        <v>0</v>
      </c>
      <c r="V25" s="24">
        <v>0</v>
      </c>
      <c r="W25" s="24">
        <v>300</v>
      </c>
      <c r="X25" s="24">
        <v>420</v>
      </c>
      <c r="Y25" s="24">
        <v>338</v>
      </c>
      <c r="Z25" s="24">
        <v>450</v>
      </c>
      <c r="AA25" s="24">
        <v>302.27</v>
      </c>
      <c r="AB25" s="24">
        <v>338</v>
      </c>
      <c r="AC25" s="24">
        <v>336</v>
      </c>
      <c r="AD25" s="24">
        <v>400</v>
      </c>
      <c r="AE25" s="24">
        <v>420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25</v>
      </c>
      <c r="B26" t="s">
        <v>57</v>
      </c>
      <c r="C26" t="s">
        <v>32</v>
      </c>
      <c r="D26" t="s">
        <v>10</v>
      </c>
      <c r="E26" s="3">
        <v>700</v>
      </c>
      <c r="F26" s="3">
        <v>700</v>
      </c>
      <c r="G26" s="22">
        <v>912</v>
      </c>
      <c r="H26" s="23">
        <v>338</v>
      </c>
      <c r="I26" s="23">
        <v>400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338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338</v>
      </c>
      <c r="AC26" s="24">
        <v>0</v>
      </c>
      <c r="AD26" s="24">
        <v>400</v>
      </c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2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16</v>
      </c>
      <c r="B52" s="20" t="s">
        <v>1</v>
      </c>
      <c r="C52" s="20" t="s">
        <v>2</v>
      </c>
      <c r="D52" s="20" t="s">
        <v>3</v>
      </c>
      <c r="E52" s="21" t="s">
        <v>17</v>
      </c>
      <c r="F52" s="21" t="s">
        <v>18</v>
      </c>
      <c r="G52" s="21" t="s">
        <v>19</v>
      </c>
      <c r="H52" s="21" t="s">
        <v>20</v>
      </c>
      <c r="I52" s="21" t="s">
        <v>21</v>
      </c>
      <c r="J52" s="21" t="s">
        <v>22</v>
      </c>
      <c r="K52" s="21" t="s">
        <v>36</v>
      </c>
      <c r="L52" s="21" t="s">
        <v>37</v>
      </c>
      <c r="M52" s="21" t="s">
        <v>30</v>
      </c>
      <c r="N52" s="21" t="s">
        <v>38</v>
      </c>
      <c r="O52" s="21" t="s">
        <v>39</v>
      </c>
      <c r="P52" s="21" t="s">
        <v>40</v>
      </c>
      <c r="Q52" s="21" t="s">
        <v>41</v>
      </c>
      <c r="R52" s="21" t="s">
        <v>42</v>
      </c>
      <c r="S52" s="21" t="s">
        <v>31</v>
      </c>
      <c r="T52" s="21" t="s">
        <v>43</v>
      </c>
      <c r="U52" s="21" t="s">
        <v>44</v>
      </c>
      <c r="V52" s="21" t="s">
        <v>45</v>
      </c>
      <c r="W52" s="21" t="s">
        <v>46</v>
      </c>
      <c r="X52" s="21" t="s">
        <v>47</v>
      </c>
      <c r="Y52" s="21" t="s">
        <v>48</v>
      </c>
      <c r="Z52" s="21" t="s">
        <v>49</v>
      </c>
      <c r="AA52" s="21" t="s">
        <v>23</v>
      </c>
      <c r="AB52" s="21" t="s">
        <v>50</v>
      </c>
      <c r="AC52" s="21" t="s">
        <v>51</v>
      </c>
      <c r="AD52" s="21" t="s">
        <v>52</v>
      </c>
      <c r="AE52" s="21" t="s">
        <v>6</v>
      </c>
      <c r="AF52" s="21"/>
      <c r="AG52" s="21"/>
      <c r="AH52" s="21"/>
      <c r="AI52" s="21"/>
      <c r="AJ52" s="21"/>
      <c r="AK52" s="21"/>
      <c r="AL52" s="21"/>
      <c r="AM52" s="21"/>
      <c r="AN52" s="2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53</v>
      </c>
      <c r="C53" t="s">
        <v>32</v>
      </c>
      <c r="D53" t="s">
        <v>10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24</v>
      </c>
      <c r="C54" t="s">
        <v>9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24</v>
      </c>
      <c r="C55" t="s">
        <v>32</v>
      </c>
      <c r="D55" t="s">
        <v>54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24</v>
      </c>
      <c r="C56" t="s">
        <v>32</v>
      </c>
      <c r="D56" t="s">
        <v>33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24</v>
      </c>
      <c r="C57" t="s">
        <v>32</v>
      </c>
      <c r="D57" t="s">
        <v>8</v>
      </c>
      <c r="E57" s="4">
        <f>IF('Shoppable Services'!$F$4=$D57,1,0)*IF('Shoppable Services'!$E$4=$C57,1,0)*IF('Shoppable Services'!$D$4=$B57,1,0)*IF('Shoppable Services'!$C$4=$A57,1,0)*$E6</f>
        <v>1384</v>
      </c>
      <c r="F57" s="4">
        <f>IF('Shoppable Services'!$F$4=$D57,1,0)*IF('Shoppable Services'!$E$4=$C57,1,0)*IF('Shoppable Services'!$D$4=$B57,1,0)*IF('Shoppable Services'!$C$4=$A57,1,0)*$F6</f>
        <v>1384</v>
      </c>
      <c r="G57" s="4">
        <f>IF('Shoppable Services'!$F$4=$D57,1,0)*IF('Shoppable Services'!$E$4=$C57,1,0)*IF('Shoppable Services'!$D$4=$B57,1,0)*IF('Shoppable Services'!$C$4=$A57,1,0)*$G6</f>
        <v>124</v>
      </c>
      <c r="H57" s="4">
        <f>IF('Shoppable Services'!$F$4=$D57,1,0)*IF('Shoppable Services'!$E$4=$C57,1,0)*IF('Shoppable Services'!$D$4=$B57,1,0)*IF('Shoppable Services'!$C$4=$A57,1,0)*$H6</f>
        <v>700</v>
      </c>
      <c r="I57" s="4">
        <f>IF('Shoppable Services'!$F$4=$D57,1,0)*IF('Shoppable Services'!$E$4=$C57,1,0)*IF('Shoppable Services'!$D$4=$B57,1,0)*IF('Shoppable Services'!$C$4=$A57,1,0)*$I6</f>
        <v>1128.5999999999999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990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25</v>
      </c>
      <c r="B58" t="s">
        <v>55</v>
      </c>
      <c r="C58" t="s">
        <v>32</v>
      </c>
      <c r="D58" t="s">
        <v>10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25</v>
      </c>
      <c r="B59" t="s">
        <v>26</v>
      </c>
      <c r="C59" t="s">
        <v>32</v>
      </c>
      <c r="D59" t="s">
        <v>10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25</v>
      </c>
      <c r="B60" t="s">
        <v>34</v>
      </c>
      <c r="C60" t="s">
        <v>32</v>
      </c>
      <c r="D60" t="s">
        <v>10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25</v>
      </c>
      <c r="B61" t="s">
        <v>56</v>
      </c>
      <c r="C61" t="s">
        <v>32</v>
      </c>
      <c r="D61" t="s">
        <v>10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25</v>
      </c>
      <c r="B62" t="s">
        <v>35</v>
      </c>
      <c r="C62" t="s">
        <v>32</v>
      </c>
      <c r="D62" t="s">
        <v>10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25</v>
      </c>
      <c r="B63" t="s">
        <v>35</v>
      </c>
      <c r="C63" t="s">
        <v>32</v>
      </c>
      <c r="D63" t="s">
        <v>10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25</v>
      </c>
      <c r="B64" t="s">
        <v>35</v>
      </c>
      <c r="C64" t="s">
        <v>32</v>
      </c>
      <c r="D64" t="s">
        <v>10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25</v>
      </c>
      <c r="B65" t="s">
        <v>35</v>
      </c>
      <c r="C65" t="s">
        <v>32</v>
      </c>
      <c r="D65" t="s">
        <v>10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25</v>
      </c>
      <c r="B66" t="s">
        <v>35</v>
      </c>
      <c r="C66" t="s">
        <v>32</v>
      </c>
      <c r="D66" t="s">
        <v>10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25</v>
      </c>
      <c r="B67" t="s">
        <v>35</v>
      </c>
      <c r="C67" t="s">
        <v>32</v>
      </c>
      <c r="D67" t="s">
        <v>10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25</v>
      </c>
      <c r="B68" t="s">
        <v>35</v>
      </c>
      <c r="C68" t="s">
        <v>32</v>
      </c>
      <c r="D68" t="s">
        <v>10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25</v>
      </c>
      <c r="B69" t="s">
        <v>35</v>
      </c>
      <c r="C69" t="s">
        <v>32</v>
      </c>
      <c r="D69" t="s">
        <v>10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25</v>
      </c>
      <c r="B70" t="s">
        <v>35</v>
      </c>
      <c r="C70" t="s">
        <v>32</v>
      </c>
      <c r="D70" t="s">
        <v>10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25</v>
      </c>
      <c r="B71" t="s">
        <v>35</v>
      </c>
      <c r="C71" t="s">
        <v>32</v>
      </c>
      <c r="D71" t="s">
        <v>10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25</v>
      </c>
      <c r="B72" t="s">
        <v>35</v>
      </c>
      <c r="C72" t="s">
        <v>32</v>
      </c>
      <c r="D72" t="s">
        <v>10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25</v>
      </c>
      <c r="B73" t="s">
        <v>35</v>
      </c>
      <c r="C73" t="s">
        <v>32</v>
      </c>
      <c r="D73" t="s">
        <v>10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25</v>
      </c>
      <c r="B74" t="s">
        <v>35</v>
      </c>
      <c r="C74" t="s">
        <v>32</v>
      </c>
      <c r="D74" t="s">
        <v>10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25</v>
      </c>
      <c r="B75" t="s">
        <v>27</v>
      </c>
      <c r="C75" t="s">
        <v>32</v>
      </c>
      <c r="D75" t="s">
        <v>10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25</v>
      </c>
      <c r="B76" t="s">
        <v>28</v>
      </c>
      <c r="C76" t="s">
        <v>32</v>
      </c>
      <c r="D76" t="s">
        <v>10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25</v>
      </c>
      <c r="B77" t="s">
        <v>57</v>
      </c>
      <c r="C77" t="s">
        <v>32</v>
      </c>
      <c r="D77" t="s">
        <v>10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E78" s="4">
        <f>COUNTIF(E53:E77,"&gt;0")</f>
        <v>1</v>
      </c>
      <c r="F78" s="4">
        <f>COUNTIF(F53:F77,"&gt;0")</f>
        <v>1</v>
      </c>
      <c r="G78" s="4">
        <f>COUNTIF(G53:G77,"&gt;0")</f>
        <v>1</v>
      </c>
      <c r="H78" s="4">
        <f>COUNTIF(H53:H77,"&gt;0")</f>
        <v>1</v>
      </c>
      <c r="I78" s="4">
        <f>COUNTIF(I53:I77,"&gt;0")</f>
        <v>1</v>
      </c>
      <c r="J78" s="4">
        <f>COUNTIF(J53:BE77,"&gt;0")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E29E52-092C-41A6-8D89-24D506467605}"/>
</file>

<file path=customXml/itemProps2.xml><?xml version="1.0" encoding="utf-8"?>
<ds:datastoreItem xmlns:ds="http://schemas.openxmlformats.org/officeDocument/2006/customXml" ds:itemID="{C03DF3A7-E6C8-4A44-AE9C-E71B1BAB30B3}"/>
</file>

<file path=customXml/itemProps3.xml><?xml version="1.0" encoding="utf-8"?>
<ds:datastoreItem xmlns:ds="http://schemas.openxmlformats.org/officeDocument/2006/customXml" ds:itemID="{78A289CF-A3BC-47E1-9F3A-730382908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2022-02-04T17:00:28Z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