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CMS\Shoppable Services-Completed\"/>
    </mc:Choice>
  </mc:AlternateContent>
  <bookViews>
    <workbookView xWindow="0" yWindow="0" windowWidth="19200" windowHeight="6765"/>
  </bookViews>
  <sheets>
    <sheet name="Shoppable Services" sheetId="6" r:id="rId1"/>
    <sheet name="Data" sheetId="1" state="hidden" r:id="rId2"/>
  </sheets>
  <definedNames>
    <definedName name="Sheet1.Sheet1" localSheetId="1">Data!$A$1:$G$65</definedName>
  </definedNames>
  <calcPr calcId="162913"/>
</workbook>
</file>

<file path=xl/calcChain.xml><?xml version="1.0" encoding="utf-8"?>
<calcChain xmlns="http://schemas.openxmlformats.org/spreadsheetml/2006/main">
  <c r="F53" i="1" l="1"/>
  <c r="J53" i="1"/>
  <c r="I54" i="1"/>
  <c r="I55" i="1"/>
  <c r="I56" i="1"/>
  <c r="I57" i="1"/>
  <c r="I58" i="1"/>
  <c r="I59" i="1"/>
  <c r="I60" i="1"/>
  <c r="I53" i="1"/>
  <c r="I61" i="1" l="1"/>
  <c r="J4" i="6" s="1"/>
  <c r="G54" i="1"/>
  <c r="G55" i="1"/>
  <c r="G56" i="1"/>
  <c r="G57" i="1"/>
  <c r="G58" i="1"/>
  <c r="G59" i="1"/>
  <c r="G60" i="1"/>
  <c r="E60" i="1" l="1"/>
  <c r="E59" i="1"/>
  <c r="E58" i="1"/>
  <c r="E57" i="1"/>
  <c r="E56" i="1"/>
  <c r="E55" i="1"/>
  <c r="E54" i="1"/>
  <c r="E53" i="1"/>
  <c r="E61" i="1" s="1"/>
  <c r="K4" i="6" s="1"/>
  <c r="H60" i="1"/>
  <c r="H59" i="1"/>
  <c r="H58" i="1"/>
  <c r="H57" i="1"/>
  <c r="H56" i="1"/>
  <c r="H55" i="1"/>
  <c r="H54" i="1"/>
  <c r="H53" i="1"/>
  <c r="H61" i="1" s="1"/>
  <c r="I4" i="6" s="1"/>
  <c r="G53" i="1"/>
  <c r="G61" i="1" s="1"/>
  <c r="G4" i="6" s="1"/>
  <c r="F60" i="1"/>
  <c r="F59" i="1"/>
  <c r="F58" i="1"/>
  <c r="F57" i="1"/>
  <c r="F56" i="1"/>
  <c r="F55" i="1"/>
  <c r="F54" i="1"/>
  <c r="F61" i="1" s="1"/>
  <c r="L4" i="6" s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61" i="1" l="1"/>
  <c r="H4" i="6" s="1"/>
</calcChain>
</file>

<file path=xl/sharedStrings.xml><?xml version="1.0" encoding="utf-8"?>
<sst xmlns="http://schemas.openxmlformats.org/spreadsheetml/2006/main" count="202" uniqueCount="59">
  <si>
    <t>Level of Care</t>
  </si>
  <si>
    <t>Specialty</t>
  </si>
  <si>
    <t>Age</t>
  </si>
  <si>
    <t>Rate Type</t>
  </si>
  <si>
    <t>Low Rate</t>
  </si>
  <si>
    <t>High Rate</t>
  </si>
  <si>
    <t>UNITED BEHAVIORAL HE Rate</t>
  </si>
  <si>
    <t>Inpatient</t>
  </si>
  <si>
    <t>Per Diem</t>
  </si>
  <si>
    <t>Per Visit</t>
  </si>
  <si>
    <t>Gross Charge</t>
  </si>
  <si>
    <t>Revenue Code</t>
  </si>
  <si>
    <t>Payer</t>
  </si>
  <si>
    <t>Payer rate</t>
  </si>
  <si>
    <t>USE DROP DOWN LIST</t>
  </si>
  <si>
    <t>Service</t>
  </si>
  <si>
    <t>Standard Charge (Gross Charge)</t>
  </si>
  <si>
    <t>Cash Price</t>
  </si>
  <si>
    <t>Billing Code</t>
  </si>
  <si>
    <t>De-Identified (low rate)</t>
  </si>
  <si>
    <t>De-Identified (high rate)</t>
  </si>
  <si>
    <t>TRICARE EAST Rate</t>
  </si>
  <si>
    <t>Inpatient - Psych</t>
  </si>
  <si>
    <t>Outpatient</t>
  </si>
  <si>
    <t>Partial Hospital - ALL</t>
  </si>
  <si>
    <t>Date of last update: 1/01/2022</t>
  </si>
  <si>
    <t>Inpatient - ALL</t>
  </si>
  <si>
    <t>All Ages</t>
  </si>
  <si>
    <t>Inpatient - Detox</t>
  </si>
  <si>
    <t>Inpatient - Rehab</t>
  </si>
  <si>
    <t>AETNA MANAGED MEDICA Rate</t>
  </si>
  <si>
    <t>BCBS ADVANTAGE Rate</t>
  </si>
  <si>
    <t>BCBS HMO Rate</t>
  </si>
  <si>
    <t>BCBS OF TX BLUE CHOI Rate</t>
  </si>
  <si>
    <t>BCBS OF TX PPO/POS Rate</t>
  </si>
  <si>
    <t>BEACON HEALTH MEDICA Rate</t>
  </si>
  <si>
    <t>BEACON HEALTH OPTION Rate</t>
  </si>
  <si>
    <t>CHAMPVA Rate</t>
  </si>
  <si>
    <t>CHRISTUS Rate</t>
  </si>
  <si>
    <t>CIGNA BEHAVIORAL Rate</t>
  </si>
  <si>
    <t>COMMUNITY HEALTHCORE Rate</t>
  </si>
  <si>
    <t>MAGELLAN Rate</t>
  </si>
  <si>
    <t>MCARE HEALTHSPRING Rate</t>
  </si>
  <si>
    <t>MEDICAID AMERIGROUP Rate</t>
  </si>
  <si>
    <t>MEDICAID CIGNA HEALT Rate</t>
  </si>
  <si>
    <t>MEDICAID SUPERIOR/CE Rate</t>
  </si>
  <si>
    <t>MEDICAID UBH Rate</t>
  </si>
  <si>
    <t>MEDICARE CIGNA Rate</t>
  </si>
  <si>
    <t>MEDICARE HUMANA HMO Rate</t>
  </si>
  <si>
    <t>MEDICARE MAGELLAN HM Rate</t>
  </si>
  <si>
    <t>MOLINA MANAGED MEDIC Rate</t>
  </si>
  <si>
    <t>MOLINA MEDICARE Rate</t>
  </si>
  <si>
    <t>MOLINA STAR PLUS Rate</t>
  </si>
  <si>
    <t>SCOTT AND WHITE MANA Rate</t>
  </si>
  <si>
    <t>SCOTT AND WHITE MEDI Rate</t>
  </si>
  <si>
    <t>UHC/CARE IMPRO/UBH/O Rate</t>
  </si>
  <si>
    <t>% of Medicare PPS</t>
  </si>
  <si>
    <t>Inpatient - Dual Diagnosis</t>
  </si>
  <si>
    <t>Intensive Outpatient -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</si>
</sst>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,###,###.00"/>
    <numFmt numFmtId="165" formatCode="##,###.00"/>
    <numFmt numFmtId="166" formatCode="&quot;$&quot;#,##0"/>
    <numFmt numFmtId="167" formatCode="##,###,###,##0"/>
    <numFmt numFmtId="168" formatCode="#,###,###.000"/>
    <numFmt numFmtId="169" formatCode="#,###,###,###.00"/>
  </numFmts>
  <fonts count="6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/>
    <xf numFmtId="164" fontId="0" fillId="0" borderId="0" xfId="0" applyNumberFormat="1" applyAlignment="1"/>
    <xf numFmtId="167" fontId="0" fillId="0" borderId="0" xfId="0" applyNumberFormat="1" applyAlignment="1"/>
    <xf numFmtId="168" fontId="0" fillId="0" borderId="0" xfId="0" applyNumberFormat="1" applyAlignment="1"/>
    <xf numFmtId="169" fontId="0" fillId="0" borderId="0" xfId="0" applyNumberFormat="1" applyAlignment="1"/>
    <xf numFmtId="0" fontId="4" fillId="0" borderId="0" xfId="0" applyFont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workbookViewId="0">
      <selection activeCell="B4" sqref="B4"/>
    </sheetView>
  </sheetViews>
  <sheetFormatPr defaultRowHeight="15" outlineLevelRow="1"/>
  <cols>
    <col min="2" max="2" width="28" style="7" bestFit="1" customWidth="1"/>
    <col min="3" max="11" width="16.85546875" style="7" customWidth="1"/>
    <col min="12" max="12" width="12.42578125" customWidth="1"/>
  </cols>
  <sheetData>
    <row r="1" spans="1:12">
      <c r="A1" s="18" t="s">
        <v>25</v>
      </c>
    </row>
    <row r="2" spans="1:12">
      <c r="B2" s="24" t="s">
        <v>14</v>
      </c>
      <c r="C2" s="24"/>
      <c r="D2" s="24"/>
      <c r="E2" s="24"/>
      <c r="F2" s="24"/>
    </row>
    <row r="3" spans="1:12">
      <c r="B3" s="8" t="s">
        <v>12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11</v>
      </c>
      <c r="H3" s="8" t="s">
        <v>13</v>
      </c>
      <c r="I3" s="8" t="s">
        <v>4</v>
      </c>
      <c r="J3" s="8" t="s">
        <v>5</v>
      </c>
      <c r="K3" s="8" t="s">
        <v>10</v>
      </c>
      <c r="L3" s="8" t="s">
        <v>17</v>
      </c>
    </row>
    <row r="4" spans="1:12">
      <c r="B4" s="9" t="s">
        <v>37</v>
      </c>
      <c r="C4" s="9" t="s">
        <v>7</v>
      </c>
      <c r="D4" s="9" t="s">
        <v>22</v>
      </c>
      <c r="E4" s="9" t="s">
        <v>27</v>
      </c>
      <c r="F4" s="9" t="s">
        <v>8</v>
      </c>
      <c r="G4" s="10">
        <f>IF(Data!$G$61&gt;1,"Error",MAX(Data!G53:G60))</f>
        <v>124</v>
      </c>
      <c r="H4" s="11">
        <f>IF(Data!$J$61&gt;1,"Error",IF(Data!$J$61=0,"N/A",MAX(Data!J53:BD60)))</f>
        <v>1226</v>
      </c>
      <c r="I4" s="11">
        <f>IF(Data!$H$61&gt;1,"Error",SUM(Data!H53:H60))</f>
        <v>715</v>
      </c>
      <c r="J4" s="11">
        <f>IF(Data!$I$61&gt;1,"Error",SUM(Data!I53:I60))</f>
        <v>1226</v>
      </c>
      <c r="K4" s="11">
        <f>IF(Data!$E$61&gt;1,"Error",SUM(Data!E53:E60))</f>
        <v>2000</v>
      </c>
      <c r="L4" s="11">
        <f>IF(Data!$F$61&gt;1,"Error",SUM(Data!F53:F60))</f>
        <v>2000</v>
      </c>
    </row>
    <row r="7" spans="1:12" hidden="1" outlineLevel="1">
      <c r="B7" s="17" t="s">
        <v>12</v>
      </c>
      <c r="C7" s="1" t="s">
        <v>0</v>
      </c>
      <c r="D7" s="1" t="s">
        <v>1</v>
      </c>
      <c r="E7" s="1" t="s">
        <v>2</v>
      </c>
      <c r="F7" s="1" t="s">
        <v>3</v>
      </c>
    </row>
    <row r="8" spans="1:12" ht="30" hidden="1" outlineLevel="1">
      <c r="B8" s="20" t="s">
        <v>30</v>
      </c>
      <c r="C8" t="s">
        <v>7</v>
      </c>
      <c r="D8" t="s">
        <v>26</v>
      </c>
      <c r="E8" t="s">
        <v>27</v>
      </c>
      <c r="F8" t="s">
        <v>56</v>
      </c>
    </row>
    <row r="9" spans="1:12" hidden="1" outlineLevel="1">
      <c r="B9" s="20" t="s">
        <v>31</v>
      </c>
      <c r="C9" t="s">
        <v>23</v>
      </c>
      <c r="D9" t="s">
        <v>28</v>
      </c>
      <c r="E9"/>
      <c r="F9" t="s">
        <v>8</v>
      </c>
    </row>
    <row r="10" spans="1:12" hidden="1" outlineLevel="1">
      <c r="B10" s="20" t="s">
        <v>32</v>
      </c>
      <c r="C10" s="12"/>
      <c r="D10" t="s">
        <v>57</v>
      </c>
      <c r="E10"/>
      <c r="F10" t="s">
        <v>9</v>
      </c>
    </row>
    <row r="11" spans="1:12" hidden="1" outlineLevel="1">
      <c r="B11" s="20" t="s">
        <v>33</v>
      </c>
      <c r="C11"/>
      <c r="D11" t="s">
        <v>22</v>
      </c>
      <c r="E11"/>
      <c r="F11"/>
    </row>
    <row r="12" spans="1:12" hidden="1" outlineLevel="1">
      <c r="B12" s="20" t="s">
        <v>34</v>
      </c>
      <c r="C12"/>
      <c r="D12" t="s">
        <v>29</v>
      </c>
      <c r="E12"/>
      <c r="F12"/>
    </row>
    <row r="13" spans="1:12" ht="30" hidden="1" outlineLevel="1">
      <c r="B13" s="20" t="s">
        <v>35</v>
      </c>
      <c r="C13"/>
      <c r="D13" t="s">
        <v>58</v>
      </c>
      <c r="E13"/>
      <c r="F13"/>
    </row>
    <row r="14" spans="1:12" hidden="1" outlineLevel="1">
      <c r="B14" s="20" t="s">
        <v>36</v>
      </c>
      <c r="C14"/>
      <c r="D14" t="s">
        <v>24</v>
      </c>
      <c r="E14"/>
      <c r="F14"/>
    </row>
    <row r="15" spans="1:12" hidden="1" outlineLevel="1">
      <c r="B15" s="20" t="s">
        <v>37</v>
      </c>
      <c r="C15"/>
      <c r="D15"/>
      <c r="E15"/>
      <c r="F15"/>
    </row>
    <row r="16" spans="1:12" hidden="1" outlineLevel="1">
      <c r="B16" s="20" t="s">
        <v>38</v>
      </c>
      <c r="C16"/>
      <c r="D16"/>
      <c r="E16"/>
      <c r="F16"/>
    </row>
    <row r="17" spans="2:6" hidden="1" outlineLevel="1">
      <c r="B17" s="20" t="s">
        <v>39</v>
      </c>
      <c r="C17"/>
      <c r="D17"/>
      <c r="E17"/>
      <c r="F17"/>
    </row>
    <row r="18" spans="2:6" ht="30" hidden="1" outlineLevel="1">
      <c r="B18" s="20" t="s">
        <v>40</v>
      </c>
      <c r="C18"/>
      <c r="D18"/>
      <c r="E18"/>
      <c r="F18"/>
    </row>
    <row r="19" spans="2:6" hidden="1" outlineLevel="1">
      <c r="B19" s="20" t="s">
        <v>41</v>
      </c>
      <c r="C19"/>
      <c r="D19"/>
      <c r="E19"/>
      <c r="F19"/>
    </row>
    <row r="20" spans="2:6" hidden="1" outlineLevel="1">
      <c r="B20" s="20" t="s">
        <v>42</v>
      </c>
      <c r="C20"/>
      <c r="D20"/>
      <c r="E20"/>
      <c r="F20"/>
    </row>
    <row r="21" spans="2:6" hidden="1" outlineLevel="1">
      <c r="B21" s="20" t="s">
        <v>43</v>
      </c>
      <c r="C21"/>
      <c r="D21"/>
      <c r="E21"/>
      <c r="F21"/>
    </row>
    <row r="22" spans="2:6" hidden="1" outlineLevel="1">
      <c r="B22" s="20" t="s">
        <v>44</v>
      </c>
      <c r="C22"/>
      <c r="D22"/>
      <c r="E22"/>
      <c r="F22"/>
    </row>
    <row r="23" spans="2:6" hidden="1" outlineLevel="1">
      <c r="B23" s="20" t="s">
        <v>45</v>
      </c>
      <c r="C23"/>
      <c r="D23"/>
      <c r="E23"/>
      <c r="F23"/>
    </row>
    <row r="24" spans="2:6" hidden="1" outlineLevel="1">
      <c r="B24" s="20" t="s">
        <v>46</v>
      </c>
      <c r="C24"/>
      <c r="D24"/>
      <c r="E24"/>
      <c r="F24"/>
    </row>
    <row r="25" spans="2:6" hidden="1" outlineLevel="1">
      <c r="B25" s="20" t="s">
        <v>47</v>
      </c>
      <c r="C25"/>
      <c r="D25"/>
      <c r="E25"/>
      <c r="F25"/>
    </row>
    <row r="26" spans="2:6" ht="30" hidden="1" outlineLevel="1">
      <c r="B26" s="20" t="s">
        <v>48</v>
      </c>
      <c r="C26"/>
      <c r="D26"/>
      <c r="E26"/>
      <c r="F26"/>
    </row>
    <row r="27" spans="2:6" ht="30" hidden="1" outlineLevel="1">
      <c r="B27" s="20" t="s">
        <v>49</v>
      </c>
      <c r="C27"/>
      <c r="D27"/>
      <c r="E27"/>
      <c r="F27"/>
    </row>
    <row r="28" spans="2:6" ht="30" hidden="1" outlineLevel="1">
      <c r="B28" s="20" t="s">
        <v>50</v>
      </c>
      <c r="C28"/>
      <c r="D28"/>
      <c r="E28"/>
      <c r="F28"/>
    </row>
    <row r="29" spans="2:6" hidden="1" outlineLevel="1">
      <c r="B29" s="20" t="s">
        <v>51</v>
      </c>
      <c r="C29"/>
      <c r="D29"/>
      <c r="E29"/>
      <c r="F29"/>
    </row>
    <row r="30" spans="2:6" hidden="1" outlineLevel="1">
      <c r="B30" s="20" t="s">
        <v>52</v>
      </c>
      <c r="C30"/>
      <c r="D30"/>
      <c r="E30"/>
      <c r="F30"/>
    </row>
    <row r="31" spans="2:6" ht="30" hidden="1" outlineLevel="1">
      <c r="B31" s="20" t="s">
        <v>53</v>
      </c>
      <c r="C31"/>
      <c r="D31"/>
      <c r="E31"/>
      <c r="F31"/>
    </row>
    <row r="32" spans="2:6" hidden="1" outlineLevel="1">
      <c r="B32" s="20" t="s">
        <v>54</v>
      </c>
      <c r="C32"/>
      <c r="D32"/>
      <c r="E32"/>
      <c r="F32"/>
    </row>
    <row r="33" spans="2:6" hidden="1" outlineLevel="1">
      <c r="B33" s="20" t="s">
        <v>21</v>
      </c>
      <c r="C33"/>
      <c r="D33"/>
      <c r="E33"/>
      <c r="F33"/>
    </row>
    <row r="34" spans="2:6" ht="30" hidden="1" outlineLevel="1">
      <c r="B34" s="20" t="s">
        <v>55</v>
      </c>
      <c r="C34"/>
      <c r="D34"/>
      <c r="E34"/>
      <c r="F34"/>
    </row>
    <row r="35" spans="2:6" hidden="1" outlineLevel="1">
      <c r="B35" s="20" t="s">
        <v>6</v>
      </c>
      <c r="C35"/>
      <c r="D35"/>
      <c r="E35"/>
      <c r="F35"/>
    </row>
    <row r="36" spans="2:6" hidden="1" outlineLevel="1">
      <c r="B36" s="17"/>
      <c r="C36"/>
      <c r="D36"/>
      <c r="E36"/>
      <c r="F36"/>
    </row>
    <row r="37" spans="2:6" hidden="1" outlineLevel="1">
      <c r="B37" s="17"/>
      <c r="C37"/>
      <c r="D37"/>
      <c r="E37"/>
      <c r="F37"/>
    </row>
    <row r="38" spans="2:6" hidden="1" outlineLevel="1">
      <c r="B38" s="17"/>
      <c r="C38"/>
      <c r="D38"/>
      <c r="E38"/>
      <c r="F38"/>
    </row>
    <row r="39" spans="2:6" hidden="1" outlineLevel="1">
      <c r="B39" s="17"/>
      <c r="C39"/>
      <c r="D39"/>
      <c r="E39"/>
      <c r="F39"/>
    </row>
    <row r="40" spans="2:6" hidden="1" outlineLevel="1">
      <c r="B40" s="17"/>
      <c r="C40"/>
      <c r="D40"/>
      <c r="E40"/>
      <c r="F40"/>
    </row>
    <row r="41" spans="2:6" hidden="1" outlineLevel="1">
      <c r="B41" s="17"/>
      <c r="C41"/>
      <c r="D41"/>
      <c r="E41"/>
      <c r="F41"/>
    </row>
    <row r="42" spans="2:6" hidden="1" outlineLevel="1">
      <c r="B42" s="17"/>
      <c r="C42"/>
      <c r="D42"/>
      <c r="E42"/>
      <c r="F42"/>
    </row>
    <row r="43" spans="2:6" hidden="1" outlineLevel="1">
      <c r="B43" s="17"/>
      <c r="C43"/>
      <c r="D43"/>
      <c r="E43"/>
      <c r="F43"/>
    </row>
    <row r="44" spans="2:6" hidden="1" outlineLevel="1">
      <c r="B44" s="17"/>
      <c r="C44"/>
      <c r="D44"/>
      <c r="E44"/>
      <c r="F44"/>
    </row>
    <row r="45" spans="2:6" hidden="1" outlineLevel="1">
      <c r="B45" s="17"/>
      <c r="C45"/>
      <c r="D45"/>
      <c r="E45"/>
      <c r="F45"/>
    </row>
    <row r="46" spans="2:6" hidden="1" outlineLevel="1">
      <c r="B46" s="17"/>
      <c r="C46"/>
      <c r="D46"/>
      <c r="E46"/>
      <c r="F46"/>
    </row>
    <row r="47" spans="2:6" hidden="1" outlineLevel="1">
      <c r="B47" s="17"/>
      <c r="C47"/>
      <c r="D47"/>
      <c r="E47"/>
      <c r="F47"/>
    </row>
    <row r="48" spans="2:6" hidden="1" outlineLevel="1">
      <c r="B48" s="17"/>
      <c r="C48"/>
      <c r="D48"/>
      <c r="E48"/>
      <c r="F48"/>
    </row>
    <row r="49" spans="2:6" hidden="1" outlineLevel="1">
      <c r="B49" s="17"/>
      <c r="C49"/>
      <c r="D49"/>
      <c r="E49"/>
      <c r="F49"/>
    </row>
    <row r="50" spans="2:6" hidden="1" outlineLevel="1">
      <c r="B50" s="17"/>
      <c r="C50"/>
      <c r="D50"/>
      <c r="E50"/>
      <c r="F50"/>
    </row>
    <row r="51" spans="2:6" hidden="1" outlineLevel="1">
      <c r="B51" s="17"/>
      <c r="C51"/>
      <c r="D51"/>
      <c r="E51"/>
      <c r="F51"/>
    </row>
    <row r="52" spans="2:6" hidden="1" outlineLevel="1">
      <c r="B52" s="17"/>
      <c r="C52"/>
      <c r="D52"/>
      <c r="E52"/>
      <c r="F52"/>
    </row>
    <row r="53" spans="2:6" hidden="1" outlineLevel="1">
      <c r="B53" s="17"/>
      <c r="C53"/>
      <c r="D53"/>
      <c r="E53"/>
      <c r="F53"/>
    </row>
    <row r="54" spans="2:6" hidden="1" outlineLevel="1">
      <c r="B54" s="17"/>
      <c r="C54"/>
      <c r="D54"/>
      <c r="E54"/>
      <c r="F54"/>
    </row>
    <row r="55" spans="2:6" hidden="1" outlineLevel="1">
      <c r="B55"/>
      <c r="C55"/>
      <c r="D55"/>
      <c r="E55"/>
      <c r="F55"/>
    </row>
    <row r="56" spans="2:6" collapsed="1"/>
  </sheetData>
  <mergeCells count="1">
    <mergeCell ref="B2:F2"/>
  </mergeCells>
  <dataValidations count="6">
    <dataValidation type="list" allowBlank="1" showInputMessage="1" showErrorMessage="1" sqref="E4">
      <formula1>$E$8</formula1>
    </dataValidation>
    <dataValidation type="list" allowBlank="1" showInputMessage="1" showErrorMessage="1" sqref="F4">
      <formula1>$F$8:$F$10</formula1>
    </dataValidation>
    <dataValidation type="list" allowBlank="1" showInputMessage="1" showErrorMessage="1" sqref="D4">
      <formula1>$D$8:$D$14</formula1>
    </dataValidation>
    <dataValidation type="list" allowBlank="1" showInputMessage="1" showErrorMessage="1" sqref="C4">
      <formula1>$C$8:$C$9</formula1>
    </dataValidation>
    <dataValidation type="list" allowBlank="1" showInputMessage="1" showErrorMessage="1" sqref="B4">
      <formula1>$B$8:$B$35</formula1>
    </dataValidation>
    <dataValidation type="list" allowBlank="1" showInputMessage="1" showErrorMessage="1" sqref="F8">
      <formula1>$F$8:$F$10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1"/>
  <sheetViews>
    <sheetView topLeftCell="T1" workbookViewId="0">
      <selection activeCell="J1" sqref="J1:AK1"/>
    </sheetView>
  </sheetViews>
  <sheetFormatPr defaultColWidth="14.7109375" defaultRowHeight="15"/>
  <cols>
    <col min="5" max="5" width="29.42578125" bestFit="1" customWidth="1"/>
    <col min="8" max="8" width="22.5703125" bestFit="1" customWidth="1"/>
    <col min="15" max="15" width="16.5703125" bestFit="1" customWidth="1"/>
    <col min="56" max="56" width="15.42578125" bestFit="1" customWidth="1"/>
  </cols>
  <sheetData>
    <row r="1" spans="1:56" ht="45">
      <c r="A1" s="19" t="s">
        <v>15</v>
      </c>
      <c r="B1" s="19" t="s">
        <v>1</v>
      </c>
      <c r="C1" s="19" t="s">
        <v>2</v>
      </c>
      <c r="D1" s="19" t="s">
        <v>3</v>
      </c>
      <c r="E1" s="20" t="s">
        <v>16</v>
      </c>
      <c r="F1" s="20" t="s">
        <v>17</v>
      </c>
      <c r="G1" s="20" t="s">
        <v>18</v>
      </c>
      <c r="H1" s="20" t="s">
        <v>19</v>
      </c>
      <c r="I1" s="20" t="s">
        <v>20</v>
      </c>
      <c r="J1" s="20" t="s">
        <v>30</v>
      </c>
      <c r="K1" s="20" t="s">
        <v>31</v>
      </c>
      <c r="L1" s="20" t="s">
        <v>32</v>
      </c>
      <c r="M1" s="20" t="s">
        <v>33</v>
      </c>
      <c r="N1" s="20" t="s">
        <v>34</v>
      </c>
      <c r="O1" s="20" t="s">
        <v>35</v>
      </c>
      <c r="P1" s="20" t="s">
        <v>36</v>
      </c>
      <c r="Q1" s="20" t="s">
        <v>37</v>
      </c>
      <c r="R1" s="20" t="s">
        <v>38</v>
      </c>
      <c r="S1" s="20" t="s">
        <v>39</v>
      </c>
      <c r="T1" s="20" t="s">
        <v>40</v>
      </c>
      <c r="U1" s="20" t="s">
        <v>41</v>
      </c>
      <c r="V1" s="20" t="s">
        <v>42</v>
      </c>
      <c r="W1" s="20" t="s">
        <v>43</v>
      </c>
      <c r="X1" s="20" t="s">
        <v>44</v>
      </c>
      <c r="Y1" s="20" t="s">
        <v>45</v>
      </c>
      <c r="Z1" s="20" t="s">
        <v>46</v>
      </c>
      <c r="AA1" s="20" t="s">
        <v>47</v>
      </c>
      <c r="AB1" s="20" t="s">
        <v>48</v>
      </c>
      <c r="AC1" s="20" t="s">
        <v>49</v>
      </c>
      <c r="AD1" s="20" t="s">
        <v>50</v>
      </c>
      <c r="AE1" s="20" t="s">
        <v>51</v>
      </c>
      <c r="AF1" s="20" t="s">
        <v>52</v>
      </c>
      <c r="AG1" s="20" t="s">
        <v>53</v>
      </c>
      <c r="AH1" s="20" t="s">
        <v>54</v>
      </c>
      <c r="AI1" s="20" t="s">
        <v>21</v>
      </c>
      <c r="AJ1" s="20" t="s">
        <v>55</v>
      </c>
      <c r="AK1" s="20" t="s">
        <v>6</v>
      </c>
      <c r="AL1" s="20"/>
      <c r="AM1" s="20"/>
      <c r="AN1" s="20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>
      <c r="A2" t="s">
        <v>7</v>
      </c>
      <c r="B2" t="s">
        <v>26</v>
      </c>
      <c r="C2" t="s">
        <v>27</v>
      </c>
      <c r="D2" t="s">
        <v>56</v>
      </c>
      <c r="E2" s="3">
        <v>2000</v>
      </c>
      <c r="F2" s="3">
        <v>2000</v>
      </c>
      <c r="G2" s="21">
        <v>124</v>
      </c>
      <c r="H2" s="22">
        <v>100</v>
      </c>
      <c r="I2" s="22">
        <v>102</v>
      </c>
      <c r="J2" s="23">
        <v>0</v>
      </c>
      <c r="K2" s="23">
        <v>0</v>
      </c>
      <c r="L2" s="23">
        <v>0</v>
      </c>
      <c r="M2" s="23">
        <v>0</v>
      </c>
      <c r="N2" s="23">
        <v>0</v>
      </c>
      <c r="O2" s="23">
        <v>0</v>
      </c>
      <c r="P2" s="23">
        <v>0</v>
      </c>
      <c r="Q2" s="23">
        <v>0</v>
      </c>
      <c r="R2" s="23">
        <v>0</v>
      </c>
      <c r="S2" s="23">
        <v>0</v>
      </c>
      <c r="T2" s="23">
        <v>0</v>
      </c>
      <c r="U2" s="23">
        <v>0</v>
      </c>
      <c r="V2" s="23">
        <v>0</v>
      </c>
      <c r="W2" s="23">
        <v>0</v>
      </c>
      <c r="X2" s="23">
        <v>0</v>
      </c>
      <c r="Y2" s="23">
        <v>0</v>
      </c>
      <c r="Z2" s="23">
        <v>0</v>
      </c>
      <c r="AA2" s="23">
        <v>100</v>
      </c>
      <c r="AB2" s="23">
        <v>102</v>
      </c>
      <c r="AC2" s="23">
        <v>0</v>
      </c>
      <c r="AD2" s="23">
        <v>0</v>
      </c>
      <c r="AE2" s="23">
        <v>100</v>
      </c>
      <c r="AF2" s="23">
        <v>0</v>
      </c>
      <c r="AG2" s="23">
        <v>100</v>
      </c>
      <c r="AH2" s="23">
        <v>0</v>
      </c>
      <c r="AI2" s="23">
        <v>0</v>
      </c>
      <c r="AJ2" s="23">
        <v>0</v>
      </c>
      <c r="AK2" s="23">
        <v>0</v>
      </c>
      <c r="AL2" s="23"/>
      <c r="AM2" s="23"/>
      <c r="AN2" s="23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6">
      <c r="A3" t="s">
        <v>7</v>
      </c>
      <c r="B3" t="s">
        <v>26</v>
      </c>
      <c r="C3" t="s">
        <v>27</v>
      </c>
      <c r="D3" t="s">
        <v>8</v>
      </c>
      <c r="E3" s="3">
        <v>2000</v>
      </c>
      <c r="F3" s="3">
        <v>2000</v>
      </c>
      <c r="G3" s="21">
        <v>124</v>
      </c>
      <c r="H3" s="22">
        <v>555.45000000000005</v>
      </c>
      <c r="I3" s="22">
        <v>857</v>
      </c>
      <c r="J3" s="23">
        <v>857</v>
      </c>
      <c r="K3" s="23">
        <v>695</v>
      </c>
      <c r="L3" s="23">
        <v>733</v>
      </c>
      <c r="M3" s="23">
        <v>772</v>
      </c>
      <c r="N3" s="23">
        <v>2415</v>
      </c>
      <c r="O3" s="23">
        <v>612</v>
      </c>
      <c r="P3" s="23">
        <v>730</v>
      </c>
      <c r="Q3" s="23">
        <v>0</v>
      </c>
      <c r="R3" s="23">
        <v>800</v>
      </c>
      <c r="S3" s="23">
        <v>857</v>
      </c>
      <c r="T3" s="23">
        <v>600</v>
      </c>
      <c r="U3" s="23">
        <v>789</v>
      </c>
      <c r="V3" s="23">
        <v>675</v>
      </c>
      <c r="W3" s="23">
        <v>662.4</v>
      </c>
      <c r="X3" s="23">
        <v>650</v>
      </c>
      <c r="Y3" s="23">
        <v>600</v>
      </c>
      <c r="Z3" s="23">
        <v>715</v>
      </c>
      <c r="AA3" s="23">
        <v>0</v>
      </c>
      <c r="AB3" s="23">
        <v>0</v>
      </c>
      <c r="AC3" s="23">
        <v>789</v>
      </c>
      <c r="AD3" s="23">
        <v>1305.45</v>
      </c>
      <c r="AE3" s="23">
        <v>0</v>
      </c>
      <c r="AF3" s="23">
        <v>750</v>
      </c>
      <c r="AG3" s="23">
        <v>0</v>
      </c>
      <c r="AH3" s="23">
        <v>567.91</v>
      </c>
      <c r="AI3" s="23">
        <v>759.6</v>
      </c>
      <c r="AJ3" s="23">
        <v>763</v>
      </c>
      <c r="AK3" s="23">
        <v>0</v>
      </c>
      <c r="AL3" s="23"/>
      <c r="AM3" s="23"/>
      <c r="AN3" s="23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>
      <c r="A4" t="s">
        <v>7</v>
      </c>
      <c r="B4" t="s">
        <v>28</v>
      </c>
      <c r="C4" t="s">
        <v>27</v>
      </c>
      <c r="D4" t="s">
        <v>8</v>
      </c>
      <c r="E4" s="3">
        <v>2000</v>
      </c>
      <c r="F4" s="3">
        <v>2000</v>
      </c>
      <c r="G4" s="21">
        <v>126</v>
      </c>
      <c r="H4" s="22">
        <v>1226</v>
      </c>
      <c r="I4" s="22">
        <v>1226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1226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  <c r="Z4" s="23">
        <v>0</v>
      </c>
      <c r="AA4" s="23">
        <v>0</v>
      </c>
      <c r="AB4" s="23">
        <v>0</v>
      </c>
      <c r="AC4" s="23">
        <v>0</v>
      </c>
      <c r="AD4" s="23">
        <v>0</v>
      </c>
      <c r="AE4" s="23">
        <v>0</v>
      </c>
      <c r="AF4" s="23">
        <v>0</v>
      </c>
      <c r="AG4" s="23">
        <v>0</v>
      </c>
      <c r="AH4" s="23">
        <v>0</v>
      </c>
      <c r="AI4" s="23">
        <v>0</v>
      </c>
      <c r="AJ4" s="23">
        <v>0</v>
      </c>
      <c r="AK4" s="23">
        <v>0</v>
      </c>
      <c r="AL4" s="23"/>
      <c r="AM4" s="23"/>
      <c r="AN4" s="23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>
      <c r="A5" t="s">
        <v>7</v>
      </c>
      <c r="B5" t="s">
        <v>57</v>
      </c>
      <c r="C5" t="s">
        <v>27</v>
      </c>
      <c r="D5" t="s">
        <v>8</v>
      </c>
      <c r="E5" s="3">
        <v>2000</v>
      </c>
      <c r="F5" s="3">
        <v>2000</v>
      </c>
      <c r="G5" s="21">
        <v>124</v>
      </c>
      <c r="H5" s="22">
        <v>741</v>
      </c>
      <c r="I5" s="22">
        <v>741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23">
        <v>0</v>
      </c>
      <c r="AC5" s="23">
        <v>0</v>
      </c>
      <c r="AD5" s="23">
        <v>0</v>
      </c>
      <c r="AE5" s="23">
        <v>0</v>
      </c>
      <c r="AF5" s="23">
        <v>0</v>
      </c>
      <c r="AG5" s="23">
        <v>0</v>
      </c>
      <c r="AH5" s="23">
        <v>0</v>
      </c>
      <c r="AI5" s="23">
        <v>0</v>
      </c>
      <c r="AJ5" s="23">
        <v>741</v>
      </c>
      <c r="AK5" s="23">
        <v>741</v>
      </c>
      <c r="AL5" s="23"/>
      <c r="AM5" s="23"/>
      <c r="AN5" s="23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>
      <c r="A6" t="s">
        <v>7</v>
      </c>
      <c r="B6" t="s">
        <v>22</v>
      </c>
      <c r="C6" t="s">
        <v>27</v>
      </c>
      <c r="D6" t="s">
        <v>8</v>
      </c>
      <c r="E6" s="3">
        <v>2000</v>
      </c>
      <c r="F6" s="3">
        <v>2000</v>
      </c>
      <c r="G6" s="21">
        <v>124</v>
      </c>
      <c r="H6" s="22">
        <v>715</v>
      </c>
      <c r="I6" s="22">
        <v>1226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1226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23">
        <v>0</v>
      </c>
      <c r="AB6" s="23">
        <v>0</v>
      </c>
      <c r="AC6" s="23">
        <v>0</v>
      </c>
      <c r="AD6" s="23">
        <v>0</v>
      </c>
      <c r="AE6" s="23">
        <v>0</v>
      </c>
      <c r="AF6" s="23">
        <v>0</v>
      </c>
      <c r="AG6" s="23">
        <v>0</v>
      </c>
      <c r="AH6" s="23">
        <v>0</v>
      </c>
      <c r="AI6" s="23">
        <v>0</v>
      </c>
      <c r="AJ6" s="23">
        <v>0</v>
      </c>
      <c r="AK6" s="23">
        <v>715</v>
      </c>
      <c r="AL6" s="23"/>
      <c r="AM6" s="23"/>
      <c r="AN6" s="23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>
      <c r="A7" t="s">
        <v>7</v>
      </c>
      <c r="B7" t="s">
        <v>29</v>
      </c>
      <c r="C7" t="s">
        <v>27</v>
      </c>
      <c r="D7" t="s">
        <v>8</v>
      </c>
      <c r="E7" s="3">
        <v>2000</v>
      </c>
      <c r="F7" s="3">
        <v>2000</v>
      </c>
      <c r="G7" s="21">
        <v>124</v>
      </c>
      <c r="H7" s="22">
        <v>1226</v>
      </c>
      <c r="I7" s="22">
        <v>1226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1226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0</v>
      </c>
      <c r="AH7" s="23">
        <v>0</v>
      </c>
      <c r="AI7" s="23">
        <v>0</v>
      </c>
      <c r="AJ7" s="23">
        <v>0</v>
      </c>
      <c r="AK7" s="23">
        <v>0</v>
      </c>
      <c r="AL7" s="23"/>
      <c r="AM7" s="23"/>
      <c r="AN7" s="23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>
      <c r="A8" t="s">
        <v>23</v>
      </c>
      <c r="B8" t="s">
        <v>58</v>
      </c>
      <c r="C8" t="s">
        <v>27</v>
      </c>
      <c r="D8" t="s">
        <v>9</v>
      </c>
      <c r="E8" s="3">
        <v>750</v>
      </c>
      <c r="F8" s="3">
        <v>750</v>
      </c>
      <c r="G8" s="21">
        <v>905</v>
      </c>
      <c r="H8" s="22">
        <v>175</v>
      </c>
      <c r="I8" s="22">
        <v>197.94</v>
      </c>
      <c r="J8" s="23">
        <v>0</v>
      </c>
      <c r="K8" s="23">
        <v>0</v>
      </c>
      <c r="L8" s="23">
        <v>0</v>
      </c>
      <c r="M8" s="23">
        <v>0</v>
      </c>
      <c r="N8" s="23">
        <v>541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  <c r="AG8" s="23">
        <v>0</v>
      </c>
      <c r="AH8" s="23">
        <v>0</v>
      </c>
      <c r="AI8" s="23">
        <v>197.94</v>
      </c>
      <c r="AJ8" s="23">
        <v>0</v>
      </c>
      <c r="AK8" s="23">
        <v>0</v>
      </c>
      <c r="AL8" s="23"/>
      <c r="AM8" s="23"/>
      <c r="AN8" s="23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>
      <c r="A9" t="s">
        <v>23</v>
      </c>
      <c r="B9" t="s">
        <v>24</v>
      </c>
      <c r="C9" t="s">
        <v>27</v>
      </c>
      <c r="D9" t="s">
        <v>9</v>
      </c>
      <c r="E9" s="3">
        <v>1000</v>
      </c>
      <c r="F9" s="3">
        <v>1000</v>
      </c>
      <c r="G9" s="21">
        <v>912</v>
      </c>
      <c r="H9" s="22">
        <v>258.82</v>
      </c>
      <c r="I9" s="22">
        <v>376</v>
      </c>
      <c r="J9" s="23">
        <v>0</v>
      </c>
      <c r="K9" s="23">
        <v>0</v>
      </c>
      <c r="L9" s="23">
        <v>0</v>
      </c>
      <c r="M9" s="23">
        <v>0</v>
      </c>
      <c r="N9" s="23">
        <v>1095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23">
        <v>0</v>
      </c>
      <c r="AG9" s="23">
        <v>0</v>
      </c>
      <c r="AH9" s="23">
        <v>0</v>
      </c>
      <c r="AI9" s="23">
        <v>258.82</v>
      </c>
      <c r="AJ9" s="23">
        <v>0</v>
      </c>
      <c r="AK9" s="23">
        <v>0</v>
      </c>
      <c r="AL9" s="23"/>
      <c r="AM9" s="23"/>
      <c r="AN9" s="23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>
      <c r="E10" s="3"/>
      <c r="F10" s="3"/>
      <c r="G10" s="21"/>
      <c r="H10" s="22"/>
      <c r="I10" s="22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>
      <c r="E11" s="3"/>
      <c r="F11" s="3"/>
      <c r="G11" s="21"/>
      <c r="H11" s="22"/>
      <c r="I11" s="22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>
      <c r="E12" s="3"/>
      <c r="F12" s="3"/>
      <c r="G12" s="21"/>
      <c r="H12" s="22"/>
      <c r="I12" s="2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>
      <c r="E13" s="3"/>
      <c r="F13" s="3"/>
      <c r="G13" s="21"/>
      <c r="H13" s="22"/>
      <c r="I13" s="22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6">
      <c r="E14" s="3"/>
      <c r="F14" s="3"/>
      <c r="G14" s="21"/>
      <c r="H14" s="22"/>
      <c r="I14" s="22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>
      <c r="E15" s="3"/>
      <c r="F15" s="3"/>
      <c r="G15" s="21"/>
      <c r="H15" s="22"/>
      <c r="I15" s="22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>
      <c r="E16" s="3"/>
      <c r="F16" s="3"/>
      <c r="G16" s="21"/>
      <c r="H16" s="22"/>
      <c r="I16" s="22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>
      <c r="E17" s="3"/>
      <c r="F17" s="3"/>
      <c r="G17" s="21"/>
      <c r="H17" s="22"/>
      <c r="I17" s="22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>
      <c r="E18" s="3"/>
      <c r="F18" s="3"/>
      <c r="G18" s="21"/>
      <c r="H18" s="22"/>
      <c r="I18" s="22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>
      <c r="E19" s="3"/>
      <c r="F19" s="3"/>
      <c r="G19" s="21"/>
      <c r="H19" s="22"/>
      <c r="I19" s="22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>
      <c r="E20" s="3"/>
      <c r="F20" s="3"/>
      <c r="G20" s="21"/>
      <c r="H20" s="22"/>
      <c r="I20" s="22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>
      <c r="E21" s="3"/>
      <c r="F21" s="3"/>
      <c r="G21" s="21"/>
      <c r="H21" s="22"/>
      <c r="I21" s="22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>
      <c r="E22" s="3"/>
      <c r="F22" s="3"/>
      <c r="G22" s="21"/>
      <c r="H22" s="22"/>
      <c r="I22" s="22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>
      <c r="E23" s="3"/>
      <c r="F23" s="3"/>
      <c r="G23" s="21"/>
      <c r="H23" s="22"/>
      <c r="I23" s="22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>
      <c r="E24" s="3"/>
      <c r="F24" s="3"/>
      <c r="G24" s="21"/>
      <c r="H24" s="22"/>
      <c r="I24" s="22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>
      <c r="E25" s="3"/>
      <c r="F25" s="3"/>
      <c r="G25" s="21"/>
      <c r="H25" s="22"/>
      <c r="I25" s="22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>
      <c r="E26" s="3"/>
      <c r="F26" s="3"/>
      <c r="G26" s="21"/>
      <c r="H26" s="22"/>
      <c r="I26" s="22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>
      <c r="E27" s="3"/>
      <c r="F27" s="3"/>
      <c r="G27" s="21"/>
      <c r="H27" s="22"/>
      <c r="I27" s="22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>
      <c r="A28" s="12"/>
      <c r="B28" s="12"/>
      <c r="C28" s="12"/>
      <c r="D28" s="12"/>
      <c r="E28" s="13"/>
      <c r="F28" s="13"/>
      <c r="G28" s="14"/>
      <c r="H28" s="15"/>
      <c r="I28" s="15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>
      <c r="A29" s="12"/>
      <c r="B29" s="12"/>
      <c r="C29" s="12"/>
      <c r="D29" s="12"/>
      <c r="E29" s="13"/>
      <c r="F29" s="13"/>
      <c r="G29" s="14"/>
      <c r="H29" s="15"/>
      <c r="I29" s="15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>
      <c r="A30" s="12"/>
      <c r="B30" s="12"/>
      <c r="C30" s="12"/>
      <c r="D30" s="12"/>
      <c r="E30" s="13"/>
      <c r="F30" s="13"/>
      <c r="G30" s="14"/>
      <c r="H30" s="15"/>
      <c r="I30" s="15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>
      <c r="A31" s="12"/>
      <c r="B31" s="12"/>
      <c r="C31" s="12"/>
      <c r="D31" s="12"/>
      <c r="E31" s="13"/>
      <c r="F31" s="13"/>
      <c r="G31" s="14"/>
      <c r="H31" s="15"/>
      <c r="I31" s="15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>
      <c r="E32" s="5"/>
      <c r="G32" s="3"/>
      <c r="H32" s="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5:56">
      <c r="E33" s="5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5:56">
      <c r="E34" s="5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5:56">
      <c r="E35" s="5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5:56">
      <c r="E36" s="5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5:56">
      <c r="E37" s="5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5:56">
      <c r="E38" s="5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5:56">
      <c r="E39" s="5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5:56">
      <c r="E40" s="5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5:56">
      <c r="E41" s="5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5:56">
      <c r="E42" s="5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5:56">
      <c r="E43" s="5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5:56">
      <c r="E44" s="5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5:56">
      <c r="E45" s="5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5:56">
      <c r="E46" s="5"/>
      <c r="G46" s="3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5:56">
      <c r="E47" s="5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5:56">
      <c r="E48" s="5"/>
      <c r="G48" s="3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1:58">
      <c r="E49" s="5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1:58">
      <c r="E50" s="5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2" spans="1:58" ht="45">
      <c r="A52" s="19" t="s">
        <v>15</v>
      </c>
      <c r="B52" s="19" t="s">
        <v>1</v>
      </c>
      <c r="C52" s="19" t="s">
        <v>2</v>
      </c>
      <c r="D52" s="19" t="s">
        <v>3</v>
      </c>
      <c r="E52" s="20" t="s">
        <v>16</v>
      </c>
      <c r="F52" s="20" t="s">
        <v>17</v>
      </c>
      <c r="G52" s="20" t="s">
        <v>18</v>
      </c>
      <c r="H52" s="20" t="s">
        <v>19</v>
      </c>
      <c r="I52" s="20" t="s">
        <v>20</v>
      </c>
      <c r="J52" s="20" t="s">
        <v>30</v>
      </c>
      <c r="K52" s="20" t="s">
        <v>31</v>
      </c>
      <c r="L52" s="20" t="s">
        <v>32</v>
      </c>
      <c r="M52" s="20" t="s">
        <v>33</v>
      </c>
      <c r="N52" s="20" t="s">
        <v>34</v>
      </c>
      <c r="O52" s="20" t="s">
        <v>35</v>
      </c>
      <c r="P52" s="20" t="s">
        <v>36</v>
      </c>
      <c r="Q52" s="20" t="s">
        <v>37</v>
      </c>
      <c r="R52" s="20" t="s">
        <v>38</v>
      </c>
      <c r="S52" s="20" t="s">
        <v>39</v>
      </c>
      <c r="T52" s="20" t="s">
        <v>40</v>
      </c>
      <c r="U52" s="20" t="s">
        <v>41</v>
      </c>
      <c r="V52" s="20" t="s">
        <v>42</v>
      </c>
      <c r="W52" s="20" t="s">
        <v>43</v>
      </c>
      <c r="X52" s="20" t="s">
        <v>44</v>
      </c>
      <c r="Y52" s="20" t="s">
        <v>45</v>
      </c>
      <c r="Z52" s="20" t="s">
        <v>46</v>
      </c>
      <c r="AA52" s="20" t="s">
        <v>47</v>
      </c>
      <c r="AB52" s="20" t="s">
        <v>48</v>
      </c>
      <c r="AC52" s="20" t="s">
        <v>49</v>
      </c>
      <c r="AD52" s="20" t="s">
        <v>50</v>
      </c>
      <c r="AE52" s="20" t="s">
        <v>51</v>
      </c>
      <c r="AF52" s="20" t="s">
        <v>52</v>
      </c>
      <c r="AG52" s="20" t="s">
        <v>53</v>
      </c>
      <c r="AH52" s="20" t="s">
        <v>54</v>
      </c>
      <c r="AI52" s="20" t="s">
        <v>21</v>
      </c>
      <c r="AJ52" s="20" t="s">
        <v>55</v>
      </c>
      <c r="AK52" s="20" t="s">
        <v>6</v>
      </c>
      <c r="AL52" s="20"/>
      <c r="AM52" s="20"/>
      <c r="AN52" s="20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6"/>
      <c r="BF52" s="6"/>
    </row>
    <row r="53" spans="1:58">
      <c r="A53" t="s">
        <v>7</v>
      </c>
      <c r="B53" t="s">
        <v>26</v>
      </c>
      <c r="C53" t="s">
        <v>27</v>
      </c>
      <c r="D53" t="s">
        <v>56</v>
      </c>
      <c r="E53" s="4">
        <f>IF('Shoppable Services'!$F$4=$D53,1,0)*IF('Shoppable Services'!$E$4=$C53,1,0)*IF('Shoppable Services'!$D$4=$B53,1,0)*IF('Shoppable Services'!$C$4=$A53,1,0)*$E2</f>
        <v>0</v>
      </c>
      <c r="F53" s="4">
        <f>IF('Shoppable Services'!$F$4=$D53,1,0)*IF('Shoppable Services'!$E$4=$C53,1,0)*IF('Shoppable Services'!$D$4=$B53,1,0)*IF('Shoppable Services'!$C$4=$A53,1,0)*$F2</f>
        <v>0</v>
      </c>
      <c r="G53" s="4">
        <f>IF('Shoppable Services'!$F$4=$D53,1,0)*IF('Shoppable Services'!$E$4=$C53,1,0)*IF('Shoppable Services'!$D$4=$B53,1,0)*IF('Shoppable Services'!$C$4=$A53,1,0)*$G2</f>
        <v>0</v>
      </c>
      <c r="H53" s="4">
        <f>IF('Shoppable Services'!$F$4=$D53,1,0)*IF('Shoppable Services'!$E$4=$C53,1,0)*IF('Shoppable Services'!$D$4=$B53,1,0)*IF('Shoppable Services'!$C$4=$A53,1,0)*$H2</f>
        <v>0</v>
      </c>
      <c r="I53" s="4">
        <f>IF('Shoppable Services'!$F$4=$D53,1,0)*IF('Shoppable Services'!$E$4=$C53,1,0)*IF('Shoppable Services'!$D$4=$B53,1,0)*IF('Shoppable Services'!$C$4=$A53,1,0)*$I2</f>
        <v>0</v>
      </c>
      <c r="J53" s="4">
        <f>IF('Shoppable Services'!$F$4=$D53,1,0)*IF('Shoppable Services'!$E$4=$C53,1,0)*IF('Shoppable Services'!$D$4=$B53,1,0)*IF('Shoppable Services'!$C$4=$A53,1,0)*IF('Shoppable Services'!$B$4=J$52,J2,0)</f>
        <v>0</v>
      </c>
      <c r="K53" s="4">
        <f>IF('Shoppable Services'!$F$4=$D53,1,0)*IF('Shoppable Services'!$E$4=$C53,1,0)*IF('Shoppable Services'!$D$4=$B53,1,0)*IF('Shoppable Services'!$C$4=$A53,1,0)*IF('Shoppable Services'!$B$4=K$52,K2,0)</f>
        <v>0</v>
      </c>
      <c r="L53" s="4">
        <f>IF('Shoppable Services'!$F$4=$D53,1,0)*IF('Shoppable Services'!$E$4=$C53,1,0)*IF('Shoppable Services'!$D$4=$B53,1,0)*IF('Shoppable Services'!$C$4=$A53,1,0)*IF('Shoppable Services'!$B$4=L$52,L2,0)</f>
        <v>0</v>
      </c>
      <c r="M53" s="4">
        <f>IF('Shoppable Services'!$F$4=$D53,1,0)*IF('Shoppable Services'!$E$4=$C53,1,0)*IF('Shoppable Services'!$D$4=$B53,1,0)*IF('Shoppable Services'!$C$4=$A53,1,0)*IF('Shoppable Services'!$B$4=M$52,M2,0)</f>
        <v>0</v>
      </c>
      <c r="N53" s="4">
        <f>IF('Shoppable Services'!$F$4=$D53,1,0)*IF('Shoppable Services'!$E$4=$C53,1,0)*IF('Shoppable Services'!$D$4=$B53,1,0)*IF('Shoppable Services'!$C$4=$A53,1,0)*IF('Shoppable Services'!$B$4=N$52,N2,0)</f>
        <v>0</v>
      </c>
      <c r="O53" s="4">
        <f>IF('Shoppable Services'!$F$4=$D53,1,0)*IF('Shoppable Services'!$E$4=$C53,1,0)*IF('Shoppable Services'!$D$4=$B53,1,0)*IF('Shoppable Services'!$C$4=$A53,1,0)*IF('Shoppable Services'!$B$4=O$52,O2,0)</f>
        <v>0</v>
      </c>
      <c r="P53" s="4">
        <f>IF('Shoppable Services'!$F$4=$D53,1,0)*IF('Shoppable Services'!$E$4=$C53,1,0)*IF('Shoppable Services'!$D$4=$B53,1,0)*IF('Shoppable Services'!$C$4=$A53,1,0)*IF('Shoppable Services'!$B$4=P$52,P2,0)</f>
        <v>0</v>
      </c>
      <c r="Q53" s="4">
        <f>IF('Shoppable Services'!$F$4=$D53,1,0)*IF('Shoppable Services'!$E$4=$C53,1,0)*IF('Shoppable Services'!$D$4=$B53,1,0)*IF('Shoppable Services'!$C$4=$A53,1,0)*IF('Shoppable Services'!$B$4=Q$52,Q2,0)</f>
        <v>0</v>
      </c>
      <c r="R53" s="4">
        <f>IF('Shoppable Services'!$F$4=$D53,1,0)*IF('Shoppable Services'!$E$4=$C53,1,0)*IF('Shoppable Services'!$D$4=$B53,1,0)*IF('Shoppable Services'!$C$4=$A53,1,0)*IF('Shoppable Services'!$B$4=R$52,R2,0)</f>
        <v>0</v>
      </c>
      <c r="S53" s="4">
        <f>IF('Shoppable Services'!$F$4=$D53,1,0)*IF('Shoppable Services'!$E$4=$C53,1,0)*IF('Shoppable Services'!$D$4=$B53,1,0)*IF('Shoppable Services'!$C$4=$A53,1,0)*IF('Shoppable Services'!$B$4=S$52,S2,0)</f>
        <v>0</v>
      </c>
      <c r="T53" s="4">
        <f>IF('Shoppable Services'!$F$4=$D53,1,0)*IF('Shoppable Services'!$E$4=$C53,1,0)*IF('Shoppable Services'!$D$4=$B53,1,0)*IF('Shoppable Services'!$C$4=$A53,1,0)*IF('Shoppable Services'!$B$4=T$52,T2,0)</f>
        <v>0</v>
      </c>
      <c r="U53" s="4">
        <f>IF('Shoppable Services'!$F$4=$D53,1,0)*IF('Shoppable Services'!$E$4=$C53,1,0)*IF('Shoppable Services'!$D$4=$B53,1,0)*IF('Shoppable Services'!$C$4=$A53,1,0)*IF('Shoppable Services'!$B$4=U$52,U2,0)</f>
        <v>0</v>
      </c>
      <c r="V53" s="4">
        <f>IF('Shoppable Services'!$F$4=$D53,1,0)*IF('Shoppable Services'!$E$4=$C53,1,0)*IF('Shoppable Services'!$D$4=$B53,1,0)*IF('Shoppable Services'!$C$4=$A53,1,0)*IF('Shoppable Services'!$B$4=V$52,V2,0)</f>
        <v>0</v>
      </c>
      <c r="W53" s="4">
        <f>IF('Shoppable Services'!$F$4=$D53,1,0)*IF('Shoppable Services'!$E$4=$C53,1,0)*IF('Shoppable Services'!$D$4=$B53,1,0)*IF('Shoppable Services'!$C$4=$A53,1,0)*IF('Shoppable Services'!$B$4=W$52,W2,0)</f>
        <v>0</v>
      </c>
      <c r="X53" s="4">
        <f>IF('Shoppable Services'!$F$4=$D53,1,0)*IF('Shoppable Services'!$E$4=$C53,1,0)*IF('Shoppable Services'!$D$4=$B53,1,0)*IF('Shoppable Services'!$C$4=$A53,1,0)*IF('Shoppable Services'!$B$4=X$52,X2,0)</f>
        <v>0</v>
      </c>
      <c r="Y53" s="4">
        <f>IF('Shoppable Services'!$F$4=$D53,1,0)*IF('Shoppable Services'!$E$4=$C53,1,0)*IF('Shoppable Services'!$D$4=$B53,1,0)*IF('Shoppable Services'!$C$4=$A53,1,0)*IF('Shoppable Services'!$B$4=Y$52,Y2,0)</f>
        <v>0</v>
      </c>
      <c r="Z53" s="4">
        <f>IF('Shoppable Services'!$F$4=$D53,1,0)*IF('Shoppable Services'!$E$4=$C53,1,0)*IF('Shoppable Services'!$D$4=$B53,1,0)*IF('Shoppable Services'!$C$4=$A53,1,0)*IF('Shoppable Services'!$B$4=Z$52,Z2,0)</f>
        <v>0</v>
      </c>
      <c r="AA53" s="4">
        <f>IF('Shoppable Services'!$F$4=$D53,1,0)*IF('Shoppable Services'!$E$4=$C53,1,0)*IF('Shoppable Services'!$D$4=$B53,1,0)*IF('Shoppable Services'!$C$4=$A53,1,0)*IF('Shoppable Services'!$B$4=AA$52,AA2,0)</f>
        <v>0</v>
      </c>
      <c r="AB53" s="4">
        <f>IF('Shoppable Services'!$F$4=$D53,1,0)*IF('Shoppable Services'!$E$4=$C53,1,0)*IF('Shoppable Services'!$D$4=$B53,1,0)*IF('Shoppable Services'!$C$4=$A53,1,0)*IF('Shoppable Services'!$B$4=AB$52,AB2,0)</f>
        <v>0</v>
      </c>
      <c r="AC53" s="4">
        <f>IF('Shoppable Services'!$F$4=$D53,1,0)*IF('Shoppable Services'!$E$4=$C53,1,0)*IF('Shoppable Services'!$D$4=$B53,1,0)*IF('Shoppable Services'!$C$4=$A53,1,0)*IF('Shoppable Services'!$B$4=AC$52,AC2,0)</f>
        <v>0</v>
      </c>
      <c r="AD53" s="4">
        <f>IF('Shoppable Services'!$F$4=$D53,1,0)*IF('Shoppable Services'!$E$4=$C53,1,0)*IF('Shoppable Services'!$D$4=$B53,1,0)*IF('Shoppable Services'!$C$4=$A53,1,0)*IF('Shoppable Services'!$B$4=AD$52,AD2,0)</f>
        <v>0</v>
      </c>
      <c r="AE53" s="4">
        <f>IF('Shoppable Services'!$F$4=$D53,1,0)*IF('Shoppable Services'!$E$4=$C53,1,0)*IF('Shoppable Services'!$D$4=$B53,1,0)*IF('Shoppable Services'!$C$4=$A53,1,0)*IF('Shoppable Services'!$B$4=AE$52,AE2,0)</f>
        <v>0</v>
      </c>
      <c r="AF53" s="4">
        <f>IF('Shoppable Services'!$F$4=$D53,1,0)*IF('Shoppable Services'!$E$4=$C53,1,0)*IF('Shoppable Services'!$D$4=$B53,1,0)*IF('Shoppable Services'!$C$4=$A53,1,0)*IF('Shoppable Services'!$B$4=AF$52,AF2,0)</f>
        <v>0</v>
      </c>
      <c r="AG53" s="4">
        <f>IF('Shoppable Services'!$F$4=$D53,1,0)*IF('Shoppable Services'!$E$4=$C53,1,0)*IF('Shoppable Services'!$D$4=$B53,1,0)*IF('Shoppable Services'!$C$4=$A53,1,0)*IF('Shoppable Services'!$B$4=AG$52,AG2,0)</f>
        <v>0</v>
      </c>
      <c r="AH53" s="4">
        <f>IF('Shoppable Services'!$F$4=$D53,1,0)*IF('Shoppable Services'!$E$4=$C53,1,0)*IF('Shoppable Services'!$D$4=$B53,1,0)*IF('Shoppable Services'!$C$4=$A53,1,0)*IF('Shoppable Services'!$B$4=AH$52,AH2,0)</f>
        <v>0</v>
      </c>
      <c r="AI53" s="4">
        <f>IF('Shoppable Services'!$F$4=$D53,1,0)*IF('Shoppable Services'!$E$4=$C53,1,0)*IF('Shoppable Services'!$D$4=$B53,1,0)*IF('Shoppable Services'!$C$4=$A53,1,0)*IF('Shoppable Services'!$B$4=AI$52,AI2,0)</f>
        <v>0</v>
      </c>
      <c r="AJ53" s="4">
        <f>IF('Shoppable Services'!$F$4=$D53,1,0)*IF('Shoppable Services'!$E$4=$C53,1,0)*IF('Shoppable Services'!$D$4=$B53,1,0)*IF('Shoppable Services'!$C$4=$A53,1,0)*IF('Shoppable Services'!$B$4=AJ$52,AJ2,0)</f>
        <v>0</v>
      </c>
      <c r="AK53" s="4">
        <f>IF('Shoppable Services'!$F$4=$D53,1,0)*IF('Shoppable Services'!$E$4=$C53,1,0)*IF('Shoppable Services'!$D$4=$B53,1,0)*IF('Shoppable Services'!$C$4=$A53,1,0)*IF('Shoppable Services'!$B$4=AK$52,AK2,0)</f>
        <v>0</v>
      </c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</row>
    <row r="54" spans="1:58">
      <c r="A54" t="s">
        <v>7</v>
      </c>
      <c r="B54" t="s">
        <v>26</v>
      </c>
      <c r="C54" t="s">
        <v>27</v>
      </c>
      <c r="D54" t="s">
        <v>8</v>
      </c>
      <c r="E54" s="4">
        <f>IF('Shoppable Services'!$F$4=$D54,1,0)*IF('Shoppable Services'!$E$4=$C54,1,0)*IF('Shoppable Services'!$D$4=$B54,1,0)*IF('Shoppable Services'!$C$4=$A54,1,0)*$E3</f>
        <v>0</v>
      </c>
      <c r="F54" s="4">
        <f>IF('Shoppable Services'!$F$4=$D54,1,0)*IF('Shoppable Services'!$E$4=$C54,1,0)*IF('Shoppable Services'!$D$4=$B54,1,0)*IF('Shoppable Services'!$C$4=$A54,1,0)*$F3</f>
        <v>0</v>
      </c>
      <c r="G54" s="4">
        <f>IF('Shoppable Services'!$F$4=$D54,1,0)*IF('Shoppable Services'!$E$4=$C54,1,0)*IF('Shoppable Services'!$D$4=$B54,1,0)*IF('Shoppable Services'!$C$4=$A54,1,0)*$G3</f>
        <v>0</v>
      </c>
      <c r="H54" s="4">
        <f>IF('Shoppable Services'!$F$4=$D54,1,0)*IF('Shoppable Services'!$E$4=$C54,1,0)*IF('Shoppable Services'!$D$4=$B54,1,0)*IF('Shoppable Services'!$C$4=$A54,1,0)*$H3</f>
        <v>0</v>
      </c>
      <c r="I54" s="4">
        <f>IF('Shoppable Services'!$F$4=$D54,1,0)*IF('Shoppable Services'!$E$4=$C54,1,0)*IF('Shoppable Services'!$D$4=$B54,1,0)*IF('Shoppable Services'!$C$4=$A54,1,0)*$I3</f>
        <v>0</v>
      </c>
      <c r="J54" s="4">
        <f>IF('Shoppable Services'!$F$4=$D54,1,0)*IF('Shoppable Services'!$E$4=$C54,1,0)*IF('Shoppable Services'!$D$4=$B54,1,0)*IF('Shoppable Services'!$C$4=$A54,1,0)*IF('Shoppable Services'!$B$4=J$52,J3,0)</f>
        <v>0</v>
      </c>
      <c r="K54" s="4">
        <f>IF('Shoppable Services'!$F$4=$D54,1,0)*IF('Shoppable Services'!$E$4=$C54,1,0)*IF('Shoppable Services'!$D$4=$B54,1,0)*IF('Shoppable Services'!$C$4=$A54,1,0)*IF('Shoppable Services'!$B$4=K$52,K3,0)</f>
        <v>0</v>
      </c>
      <c r="L54" s="4">
        <f>IF('Shoppable Services'!$F$4=$D54,1,0)*IF('Shoppable Services'!$E$4=$C54,1,0)*IF('Shoppable Services'!$D$4=$B54,1,0)*IF('Shoppable Services'!$C$4=$A54,1,0)*IF('Shoppable Services'!$B$4=L$52,L3,0)</f>
        <v>0</v>
      </c>
      <c r="M54" s="4">
        <f>IF('Shoppable Services'!$F$4=$D54,1,0)*IF('Shoppable Services'!$E$4=$C54,1,0)*IF('Shoppable Services'!$D$4=$B54,1,0)*IF('Shoppable Services'!$C$4=$A54,1,0)*IF('Shoppable Services'!$B$4=M$52,M3,0)</f>
        <v>0</v>
      </c>
      <c r="N54" s="4">
        <f>IF('Shoppable Services'!$F$4=$D54,1,0)*IF('Shoppable Services'!$E$4=$C54,1,0)*IF('Shoppable Services'!$D$4=$B54,1,0)*IF('Shoppable Services'!$C$4=$A54,1,0)*IF('Shoppable Services'!$B$4=N$52,N3,0)</f>
        <v>0</v>
      </c>
      <c r="O54" s="4">
        <f>IF('Shoppable Services'!$F$4=$D54,1,0)*IF('Shoppable Services'!$E$4=$C54,1,0)*IF('Shoppable Services'!$D$4=$B54,1,0)*IF('Shoppable Services'!$C$4=$A54,1,0)*IF('Shoppable Services'!$B$4=O$52,O3,0)</f>
        <v>0</v>
      </c>
      <c r="P54" s="4">
        <f>IF('Shoppable Services'!$F$4=$D54,1,0)*IF('Shoppable Services'!$E$4=$C54,1,0)*IF('Shoppable Services'!$D$4=$B54,1,0)*IF('Shoppable Services'!$C$4=$A54,1,0)*IF('Shoppable Services'!$B$4=P$52,P3,0)</f>
        <v>0</v>
      </c>
      <c r="Q54" s="4">
        <f>IF('Shoppable Services'!$F$4=$D54,1,0)*IF('Shoppable Services'!$E$4=$C54,1,0)*IF('Shoppable Services'!$D$4=$B54,1,0)*IF('Shoppable Services'!$C$4=$A54,1,0)*IF('Shoppable Services'!$B$4=Q$52,Q3,0)</f>
        <v>0</v>
      </c>
      <c r="R54" s="4">
        <f>IF('Shoppable Services'!$F$4=$D54,1,0)*IF('Shoppable Services'!$E$4=$C54,1,0)*IF('Shoppable Services'!$D$4=$B54,1,0)*IF('Shoppable Services'!$C$4=$A54,1,0)*IF('Shoppable Services'!$B$4=R$52,R3,0)</f>
        <v>0</v>
      </c>
      <c r="S54" s="4">
        <f>IF('Shoppable Services'!$F$4=$D54,1,0)*IF('Shoppable Services'!$E$4=$C54,1,0)*IF('Shoppable Services'!$D$4=$B54,1,0)*IF('Shoppable Services'!$C$4=$A54,1,0)*IF('Shoppable Services'!$B$4=S$52,S3,0)</f>
        <v>0</v>
      </c>
      <c r="T54" s="4">
        <f>IF('Shoppable Services'!$F$4=$D54,1,0)*IF('Shoppable Services'!$E$4=$C54,1,0)*IF('Shoppable Services'!$D$4=$B54,1,0)*IF('Shoppable Services'!$C$4=$A54,1,0)*IF('Shoppable Services'!$B$4=T$52,T3,0)</f>
        <v>0</v>
      </c>
      <c r="U54" s="4">
        <f>IF('Shoppable Services'!$F$4=$D54,1,0)*IF('Shoppable Services'!$E$4=$C54,1,0)*IF('Shoppable Services'!$D$4=$B54,1,0)*IF('Shoppable Services'!$C$4=$A54,1,0)*IF('Shoppable Services'!$B$4=U$52,U3,0)</f>
        <v>0</v>
      </c>
      <c r="V54" s="4">
        <f>IF('Shoppable Services'!$F$4=$D54,1,0)*IF('Shoppable Services'!$E$4=$C54,1,0)*IF('Shoppable Services'!$D$4=$B54,1,0)*IF('Shoppable Services'!$C$4=$A54,1,0)*IF('Shoppable Services'!$B$4=V$52,V3,0)</f>
        <v>0</v>
      </c>
      <c r="W54" s="4">
        <f>IF('Shoppable Services'!$F$4=$D54,1,0)*IF('Shoppable Services'!$E$4=$C54,1,0)*IF('Shoppable Services'!$D$4=$B54,1,0)*IF('Shoppable Services'!$C$4=$A54,1,0)*IF('Shoppable Services'!$B$4=W$52,W3,0)</f>
        <v>0</v>
      </c>
      <c r="X54" s="4">
        <f>IF('Shoppable Services'!$F$4=$D54,1,0)*IF('Shoppable Services'!$E$4=$C54,1,0)*IF('Shoppable Services'!$D$4=$B54,1,0)*IF('Shoppable Services'!$C$4=$A54,1,0)*IF('Shoppable Services'!$B$4=X$52,X3,0)</f>
        <v>0</v>
      </c>
      <c r="Y54" s="4">
        <f>IF('Shoppable Services'!$F$4=$D54,1,0)*IF('Shoppable Services'!$E$4=$C54,1,0)*IF('Shoppable Services'!$D$4=$B54,1,0)*IF('Shoppable Services'!$C$4=$A54,1,0)*IF('Shoppable Services'!$B$4=Y$52,Y3,0)</f>
        <v>0</v>
      </c>
      <c r="Z54" s="4">
        <f>IF('Shoppable Services'!$F$4=$D54,1,0)*IF('Shoppable Services'!$E$4=$C54,1,0)*IF('Shoppable Services'!$D$4=$B54,1,0)*IF('Shoppable Services'!$C$4=$A54,1,0)*IF('Shoppable Services'!$B$4=Z$52,Z3,0)</f>
        <v>0</v>
      </c>
      <c r="AA54" s="4">
        <f>IF('Shoppable Services'!$F$4=$D54,1,0)*IF('Shoppable Services'!$E$4=$C54,1,0)*IF('Shoppable Services'!$D$4=$B54,1,0)*IF('Shoppable Services'!$C$4=$A54,1,0)*IF('Shoppable Services'!$B$4=AA$52,AA3,0)</f>
        <v>0</v>
      </c>
      <c r="AB54" s="4">
        <f>IF('Shoppable Services'!$F$4=$D54,1,0)*IF('Shoppable Services'!$E$4=$C54,1,0)*IF('Shoppable Services'!$D$4=$B54,1,0)*IF('Shoppable Services'!$C$4=$A54,1,0)*IF('Shoppable Services'!$B$4=AB$52,AB3,0)</f>
        <v>0</v>
      </c>
      <c r="AC54" s="4">
        <f>IF('Shoppable Services'!$F$4=$D54,1,0)*IF('Shoppable Services'!$E$4=$C54,1,0)*IF('Shoppable Services'!$D$4=$B54,1,0)*IF('Shoppable Services'!$C$4=$A54,1,0)*IF('Shoppable Services'!$B$4=AC$52,AC3,0)</f>
        <v>0</v>
      </c>
      <c r="AD54" s="4">
        <f>IF('Shoppable Services'!$F$4=$D54,1,0)*IF('Shoppable Services'!$E$4=$C54,1,0)*IF('Shoppable Services'!$D$4=$B54,1,0)*IF('Shoppable Services'!$C$4=$A54,1,0)*IF('Shoppable Services'!$B$4=AD$52,AD3,0)</f>
        <v>0</v>
      </c>
      <c r="AE54" s="4">
        <f>IF('Shoppable Services'!$F$4=$D54,1,0)*IF('Shoppable Services'!$E$4=$C54,1,0)*IF('Shoppable Services'!$D$4=$B54,1,0)*IF('Shoppable Services'!$C$4=$A54,1,0)*IF('Shoppable Services'!$B$4=AE$52,AE3,0)</f>
        <v>0</v>
      </c>
      <c r="AF54" s="4">
        <f>IF('Shoppable Services'!$F$4=$D54,1,0)*IF('Shoppable Services'!$E$4=$C54,1,0)*IF('Shoppable Services'!$D$4=$B54,1,0)*IF('Shoppable Services'!$C$4=$A54,1,0)*IF('Shoppable Services'!$B$4=AF$52,AF3,0)</f>
        <v>0</v>
      </c>
      <c r="AG54" s="4">
        <f>IF('Shoppable Services'!$F$4=$D54,1,0)*IF('Shoppable Services'!$E$4=$C54,1,0)*IF('Shoppable Services'!$D$4=$B54,1,0)*IF('Shoppable Services'!$C$4=$A54,1,0)*IF('Shoppable Services'!$B$4=AG$52,AG3,0)</f>
        <v>0</v>
      </c>
      <c r="AH54" s="4">
        <f>IF('Shoppable Services'!$F$4=$D54,1,0)*IF('Shoppable Services'!$E$4=$C54,1,0)*IF('Shoppable Services'!$D$4=$B54,1,0)*IF('Shoppable Services'!$C$4=$A54,1,0)*IF('Shoppable Services'!$B$4=AH$52,AH3,0)</f>
        <v>0</v>
      </c>
      <c r="AI54" s="4">
        <f>IF('Shoppable Services'!$F$4=$D54,1,0)*IF('Shoppable Services'!$E$4=$C54,1,0)*IF('Shoppable Services'!$D$4=$B54,1,0)*IF('Shoppable Services'!$C$4=$A54,1,0)*IF('Shoppable Services'!$B$4=AI$52,AI3,0)</f>
        <v>0</v>
      </c>
      <c r="AJ54" s="4">
        <f>IF('Shoppable Services'!$F$4=$D54,1,0)*IF('Shoppable Services'!$E$4=$C54,1,0)*IF('Shoppable Services'!$D$4=$B54,1,0)*IF('Shoppable Services'!$C$4=$A54,1,0)*IF('Shoppable Services'!$B$4=AJ$52,AJ3,0)</f>
        <v>0</v>
      </c>
      <c r="AK54" s="4">
        <f>IF('Shoppable Services'!$F$4=$D54,1,0)*IF('Shoppable Services'!$E$4=$C54,1,0)*IF('Shoppable Services'!$D$4=$B54,1,0)*IF('Shoppable Services'!$C$4=$A54,1,0)*IF('Shoppable Services'!$B$4=AK$52,AK3,0)</f>
        <v>0</v>
      </c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58">
      <c r="A55" t="s">
        <v>7</v>
      </c>
      <c r="B55" t="s">
        <v>28</v>
      </c>
      <c r="C55" t="s">
        <v>27</v>
      </c>
      <c r="D55" t="s">
        <v>8</v>
      </c>
      <c r="E55" s="4">
        <f>IF('Shoppable Services'!$F$4=$D55,1,0)*IF('Shoppable Services'!$E$4=$C55,1,0)*IF('Shoppable Services'!$D$4=$B55,1,0)*IF('Shoppable Services'!$C$4=$A55,1,0)*$E4</f>
        <v>0</v>
      </c>
      <c r="F55" s="4">
        <f>IF('Shoppable Services'!$F$4=$D55,1,0)*IF('Shoppable Services'!$E$4=$C55,1,0)*IF('Shoppable Services'!$D$4=$B55,1,0)*IF('Shoppable Services'!$C$4=$A55,1,0)*$F4</f>
        <v>0</v>
      </c>
      <c r="G55" s="4">
        <f>IF('Shoppable Services'!$F$4=$D55,1,0)*IF('Shoppable Services'!$E$4=$C55,1,0)*IF('Shoppable Services'!$D$4=$B55,1,0)*IF('Shoppable Services'!$C$4=$A55,1,0)*$G4</f>
        <v>0</v>
      </c>
      <c r="H55" s="4">
        <f>IF('Shoppable Services'!$F$4=$D55,1,0)*IF('Shoppable Services'!$E$4=$C55,1,0)*IF('Shoppable Services'!$D$4=$B55,1,0)*IF('Shoppable Services'!$C$4=$A55,1,0)*$H4</f>
        <v>0</v>
      </c>
      <c r="I55" s="4">
        <f>IF('Shoppable Services'!$F$4=$D55,1,0)*IF('Shoppable Services'!$E$4=$C55,1,0)*IF('Shoppable Services'!$D$4=$B55,1,0)*IF('Shoppable Services'!$C$4=$A55,1,0)*$I4</f>
        <v>0</v>
      </c>
      <c r="J55" s="4">
        <f>IF('Shoppable Services'!$F$4=$D55,1,0)*IF('Shoppable Services'!$E$4=$C55,1,0)*IF('Shoppable Services'!$D$4=$B55,1,0)*IF('Shoppable Services'!$C$4=$A55,1,0)*IF('Shoppable Services'!$B$4=J$52,J4,0)</f>
        <v>0</v>
      </c>
      <c r="K55" s="4">
        <f>IF('Shoppable Services'!$F$4=$D55,1,0)*IF('Shoppable Services'!$E$4=$C55,1,0)*IF('Shoppable Services'!$D$4=$B55,1,0)*IF('Shoppable Services'!$C$4=$A55,1,0)*IF('Shoppable Services'!$B$4=K$52,K4,0)</f>
        <v>0</v>
      </c>
      <c r="L55" s="4">
        <f>IF('Shoppable Services'!$F$4=$D55,1,0)*IF('Shoppable Services'!$E$4=$C55,1,0)*IF('Shoppable Services'!$D$4=$B55,1,0)*IF('Shoppable Services'!$C$4=$A55,1,0)*IF('Shoppable Services'!$B$4=L$52,L4,0)</f>
        <v>0</v>
      </c>
      <c r="M55" s="4">
        <f>IF('Shoppable Services'!$F$4=$D55,1,0)*IF('Shoppable Services'!$E$4=$C55,1,0)*IF('Shoppable Services'!$D$4=$B55,1,0)*IF('Shoppable Services'!$C$4=$A55,1,0)*IF('Shoppable Services'!$B$4=M$52,M4,0)</f>
        <v>0</v>
      </c>
      <c r="N55" s="4">
        <f>IF('Shoppable Services'!$F$4=$D55,1,0)*IF('Shoppable Services'!$E$4=$C55,1,0)*IF('Shoppable Services'!$D$4=$B55,1,0)*IF('Shoppable Services'!$C$4=$A55,1,0)*IF('Shoppable Services'!$B$4=N$52,N4,0)</f>
        <v>0</v>
      </c>
      <c r="O55" s="4">
        <f>IF('Shoppable Services'!$F$4=$D55,1,0)*IF('Shoppable Services'!$E$4=$C55,1,0)*IF('Shoppable Services'!$D$4=$B55,1,0)*IF('Shoppable Services'!$C$4=$A55,1,0)*IF('Shoppable Services'!$B$4=O$52,O4,0)</f>
        <v>0</v>
      </c>
      <c r="P55" s="4">
        <f>IF('Shoppable Services'!$F$4=$D55,1,0)*IF('Shoppable Services'!$E$4=$C55,1,0)*IF('Shoppable Services'!$D$4=$B55,1,0)*IF('Shoppable Services'!$C$4=$A55,1,0)*IF('Shoppable Services'!$B$4=P$52,P4,0)</f>
        <v>0</v>
      </c>
      <c r="Q55" s="4">
        <f>IF('Shoppable Services'!$F$4=$D55,1,0)*IF('Shoppable Services'!$E$4=$C55,1,0)*IF('Shoppable Services'!$D$4=$B55,1,0)*IF('Shoppable Services'!$C$4=$A55,1,0)*IF('Shoppable Services'!$B$4=Q$52,Q4,0)</f>
        <v>0</v>
      </c>
      <c r="R55" s="4">
        <f>IF('Shoppable Services'!$F$4=$D55,1,0)*IF('Shoppable Services'!$E$4=$C55,1,0)*IF('Shoppable Services'!$D$4=$B55,1,0)*IF('Shoppable Services'!$C$4=$A55,1,0)*IF('Shoppable Services'!$B$4=R$52,R4,0)</f>
        <v>0</v>
      </c>
      <c r="S55" s="4">
        <f>IF('Shoppable Services'!$F$4=$D55,1,0)*IF('Shoppable Services'!$E$4=$C55,1,0)*IF('Shoppable Services'!$D$4=$B55,1,0)*IF('Shoppable Services'!$C$4=$A55,1,0)*IF('Shoppable Services'!$B$4=S$52,S4,0)</f>
        <v>0</v>
      </c>
      <c r="T55" s="4">
        <f>IF('Shoppable Services'!$F$4=$D55,1,0)*IF('Shoppable Services'!$E$4=$C55,1,0)*IF('Shoppable Services'!$D$4=$B55,1,0)*IF('Shoppable Services'!$C$4=$A55,1,0)*IF('Shoppable Services'!$B$4=T$52,T4,0)</f>
        <v>0</v>
      </c>
      <c r="U55" s="4">
        <f>IF('Shoppable Services'!$F$4=$D55,1,0)*IF('Shoppable Services'!$E$4=$C55,1,0)*IF('Shoppable Services'!$D$4=$B55,1,0)*IF('Shoppable Services'!$C$4=$A55,1,0)*IF('Shoppable Services'!$B$4=U$52,U4,0)</f>
        <v>0</v>
      </c>
      <c r="V55" s="4">
        <f>IF('Shoppable Services'!$F$4=$D55,1,0)*IF('Shoppable Services'!$E$4=$C55,1,0)*IF('Shoppable Services'!$D$4=$B55,1,0)*IF('Shoppable Services'!$C$4=$A55,1,0)*IF('Shoppable Services'!$B$4=V$52,V4,0)</f>
        <v>0</v>
      </c>
      <c r="W55" s="4">
        <f>IF('Shoppable Services'!$F$4=$D55,1,0)*IF('Shoppable Services'!$E$4=$C55,1,0)*IF('Shoppable Services'!$D$4=$B55,1,0)*IF('Shoppable Services'!$C$4=$A55,1,0)*IF('Shoppable Services'!$B$4=W$52,W4,0)</f>
        <v>0</v>
      </c>
      <c r="X55" s="4">
        <f>IF('Shoppable Services'!$F$4=$D55,1,0)*IF('Shoppable Services'!$E$4=$C55,1,0)*IF('Shoppable Services'!$D$4=$B55,1,0)*IF('Shoppable Services'!$C$4=$A55,1,0)*IF('Shoppable Services'!$B$4=X$52,X4,0)</f>
        <v>0</v>
      </c>
      <c r="Y55" s="4">
        <f>IF('Shoppable Services'!$F$4=$D55,1,0)*IF('Shoppable Services'!$E$4=$C55,1,0)*IF('Shoppable Services'!$D$4=$B55,1,0)*IF('Shoppable Services'!$C$4=$A55,1,0)*IF('Shoppable Services'!$B$4=Y$52,Y4,0)</f>
        <v>0</v>
      </c>
      <c r="Z55" s="4">
        <f>IF('Shoppable Services'!$F$4=$D55,1,0)*IF('Shoppable Services'!$E$4=$C55,1,0)*IF('Shoppable Services'!$D$4=$B55,1,0)*IF('Shoppable Services'!$C$4=$A55,1,0)*IF('Shoppable Services'!$B$4=Z$52,Z4,0)</f>
        <v>0</v>
      </c>
      <c r="AA55" s="4">
        <f>IF('Shoppable Services'!$F$4=$D55,1,0)*IF('Shoppable Services'!$E$4=$C55,1,0)*IF('Shoppable Services'!$D$4=$B55,1,0)*IF('Shoppable Services'!$C$4=$A55,1,0)*IF('Shoppable Services'!$B$4=AA$52,AA4,0)</f>
        <v>0</v>
      </c>
      <c r="AB55" s="4">
        <f>IF('Shoppable Services'!$F$4=$D55,1,0)*IF('Shoppable Services'!$E$4=$C55,1,0)*IF('Shoppable Services'!$D$4=$B55,1,0)*IF('Shoppable Services'!$C$4=$A55,1,0)*IF('Shoppable Services'!$B$4=AB$52,AB4,0)</f>
        <v>0</v>
      </c>
      <c r="AC55" s="4">
        <f>IF('Shoppable Services'!$F$4=$D55,1,0)*IF('Shoppable Services'!$E$4=$C55,1,0)*IF('Shoppable Services'!$D$4=$B55,1,0)*IF('Shoppable Services'!$C$4=$A55,1,0)*IF('Shoppable Services'!$B$4=AC$52,AC4,0)</f>
        <v>0</v>
      </c>
      <c r="AD55" s="4">
        <f>IF('Shoppable Services'!$F$4=$D55,1,0)*IF('Shoppable Services'!$E$4=$C55,1,0)*IF('Shoppable Services'!$D$4=$B55,1,0)*IF('Shoppable Services'!$C$4=$A55,1,0)*IF('Shoppable Services'!$B$4=AD$52,AD4,0)</f>
        <v>0</v>
      </c>
      <c r="AE55" s="4">
        <f>IF('Shoppable Services'!$F$4=$D55,1,0)*IF('Shoppable Services'!$E$4=$C55,1,0)*IF('Shoppable Services'!$D$4=$B55,1,0)*IF('Shoppable Services'!$C$4=$A55,1,0)*IF('Shoppable Services'!$B$4=AE$52,AE4,0)</f>
        <v>0</v>
      </c>
      <c r="AF55" s="4">
        <f>IF('Shoppable Services'!$F$4=$D55,1,0)*IF('Shoppable Services'!$E$4=$C55,1,0)*IF('Shoppable Services'!$D$4=$B55,1,0)*IF('Shoppable Services'!$C$4=$A55,1,0)*IF('Shoppable Services'!$B$4=AF$52,AF4,0)</f>
        <v>0</v>
      </c>
      <c r="AG55" s="4">
        <f>IF('Shoppable Services'!$F$4=$D55,1,0)*IF('Shoppable Services'!$E$4=$C55,1,0)*IF('Shoppable Services'!$D$4=$B55,1,0)*IF('Shoppable Services'!$C$4=$A55,1,0)*IF('Shoppable Services'!$B$4=AG$52,AG4,0)</f>
        <v>0</v>
      </c>
      <c r="AH55" s="4">
        <f>IF('Shoppable Services'!$F$4=$D55,1,0)*IF('Shoppable Services'!$E$4=$C55,1,0)*IF('Shoppable Services'!$D$4=$B55,1,0)*IF('Shoppable Services'!$C$4=$A55,1,0)*IF('Shoppable Services'!$B$4=AH$52,AH4,0)</f>
        <v>0</v>
      </c>
      <c r="AI55" s="4">
        <f>IF('Shoppable Services'!$F$4=$D55,1,0)*IF('Shoppable Services'!$E$4=$C55,1,0)*IF('Shoppable Services'!$D$4=$B55,1,0)*IF('Shoppable Services'!$C$4=$A55,1,0)*IF('Shoppable Services'!$B$4=AI$52,AI4,0)</f>
        <v>0</v>
      </c>
      <c r="AJ55" s="4">
        <f>IF('Shoppable Services'!$F$4=$D55,1,0)*IF('Shoppable Services'!$E$4=$C55,1,0)*IF('Shoppable Services'!$D$4=$B55,1,0)*IF('Shoppable Services'!$C$4=$A55,1,0)*IF('Shoppable Services'!$B$4=AJ$52,AJ4,0)</f>
        <v>0</v>
      </c>
      <c r="AK55" s="4">
        <f>IF('Shoppable Services'!$F$4=$D55,1,0)*IF('Shoppable Services'!$E$4=$C55,1,0)*IF('Shoppable Services'!$D$4=$B55,1,0)*IF('Shoppable Services'!$C$4=$A55,1,0)*IF('Shoppable Services'!$B$4=AK$52,AK4,0)</f>
        <v>0</v>
      </c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1:58">
      <c r="A56" t="s">
        <v>7</v>
      </c>
      <c r="B56" t="s">
        <v>57</v>
      </c>
      <c r="C56" t="s">
        <v>27</v>
      </c>
      <c r="D56" t="s">
        <v>8</v>
      </c>
      <c r="E56" s="4">
        <f>IF('Shoppable Services'!$F$4=$D56,1,0)*IF('Shoppable Services'!$E$4=$C56,1,0)*IF('Shoppable Services'!$D$4=$B56,1,0)*IF('Shoppable Services'!$C$4=$A56,1,0)*$E5</f>
        <v>0</v>
      </c>
      <c r="F56" s="4">
        <f>IF('Shoppable Services'!$F$4=$D56,1,0)*IF('Shoppable Services'!$E$4=$C56,1,0)*IF('Shoppable Services'!$D$4=$B56,1,0)*IF('Shoppable Services'!$C$4=$A56,1,0)*$F5</f>
        <v>0</v>
      </c>
      <c r="G56" s="4">
        <f>IF('Shoppable Services'!$F$4=$D56,1,0)*IF('Shoppable Services'!$E$4=$C56,1,0)*IF('Shoppable Services'!$D$4=$B56,1,0)*IF('Shoppable Services'!$C$4=$A56,1,0)*$G5</f>
        <v>0</v>
      </c>
      <c r="H56" s="4">
        <f>IF('Shoppable Services'!$F$4=$D56,1,0)*IF('Shoppable Services'!$E$4=$C56,1,0)*IF('Shoppable Services'!$D$4=$B56,1,0)*IF('Shoppable Services'!$C$4=$A56,1,0)*$H5</f>
        <v>0</v>
      </c>
      <c r="I56" s="4">
        <f>IF('Shoppable Services'!$F$4=$D56,1,0)*IF('Shoppable Services'!$E$4=$C56,1,0)*IF('Shoppable Services'!$D$4=$B56,1,0)*IF('Shoppable Services'!$C$4=$A56,1,0)*$I5</f>
        <v>0</v>
      </c>
      <c r="J56" s="4">
        <f>IF('Shoppable Services'!$F$4=$D56,1,0)*IF('Shoppable Services'!$E$4=$C56,1,0)*IF('Shoppable Services'!$D$4=$B56,1,0)*IF('Shoppable Services'!$C$4=$A56,1,0)*IF('Shoppable Services'!$B$4=J$52,J5,0)</f>
        <v>0</v>
      </c>
      <c r="K56" s="4">
        <f>IF('Shoppable Services'!$F$4=$D56,1,0)*IF('Shoppable Services'!$E$4=$C56,1,0)*IF('Shoppable Services'!$D$4=$B56,1,0)*IF('Shoppable Services'!$C$4=$A56,1,0)*IF('Shoppable Services'!$B$4=K$52,K5,0)</f>
        <v>0</v>
      </c>
      <c r="L56" s="4">
        <f>IF('Shoppable Services'!$F$4=$D56,1,0)*IF('Shoppable Services'!$E$4=$C56,1,0)*IF('Shoppable Services'!$D$4=$B56,1,0)*IF('Shoppable Services'!$C$4=$A56,1,0)*IF('Shoppable Services'!$B$4=L$52,L5,0)</f>
        <v>0</v>
      </c>
      <c r="M56" s="4">
        <f>IF('Shoppable Services'!$F$4=$D56,1,0)*IF('Shoppable Services'!$E$4=$C56,1,0)*IF('Shoppable Services'!$D$4=$B56,1,0)*IF('Shoppable Services'!$C$4=$A56,1,0)*IF('Shoppable Services'!$B$4=M$52,M5,0)</f>
        <v>0</v>
      </c>
      <c r="N56" s="4">
        <f>IF('Shoppable Services'!$F$4=$D56,1,0)*IF('Shoppable Services'!$E$4=$C56,1,0)*IF('Shoppable Services'!$D$4=$B56,1,0)*IF('Shoppable Services'!$C$4=$A56,1,0)*IF('Shoppable Services'!$B$4=N$52,N5,0)</f>
        <v>0</v>
      </c>
      <c r="O56" s="4">
        <f>IF('Shoppable Services'!$F$4=$D56,1,0)*IF('Shoppable Services'!$E$4=$C56,1,0)*IF('Shoppable Services'!$D$4=$B56,1,0)*IF('Shoppable Services'!$C$4=$A56,1,0)*IF('Shoppable Services'!$B$4=O$52,O5,0)</f>
        <v>0</v>
      </c>
      <c r="P56" s="4">
        <f>IF('Shoppable Services'!$F$4=$D56,1,0)*IF('Shoppable Services'!$E$4=$C56,1,0)*IF('Shoppable Services'!$D$4=$B56,1,0)*IF('Shoppable Services'!$C$4=$A56,1,0)*IF('Shoppable Services'!$B$4=P$52,P5,0)</f>
        <v>0</v>
      </c>
      <c r="Q56" s="4">
        <f>IF('Shoppable Services'!$F$4=$D56,1,0)*IF('Shoppable Services'!$E$4=$C56,1,0)*IF('Shoppable Services'!$D$4=$B56,1,0)*IF('Shoppable Services'!$C$4=$A56,1,0)*IF('Shoppable Services'!$B$4=Q$52,Q5,0)</f>
        <v>0</v>
      </c>
      <c r="R56" s="4">
        <f>IF('Shoppable Services'!$F$4=$D56,1,0)*IF('Shoppable Services'!$E$4=$C56,1,0)*IF('Shoppable Services'!$D$4=$B56,1,0)*IF('Shoppable Services'!$C$4=$A56,1,0)*IF('Shoppable Services'!$B$4=R$52,R5,0)</f>
        <v>0</v>
      </c>
      <c r="S56" s="4">
        <f>IF('Shoppable Services'!$F$4=$D56,1,0)*IF('Shoppable Services'!$E$4=$C56,1,0)*IF('Shoppable Services'!$D$4=$B56,1,0)*IF('Shoppable Services'!$C$4=$A56,1,0)*IF('Shoppable Services'!$B$4=S$52,S5,0)</f>
        <v>0</v>
      </c>
      <c r="T56" s="4">
        <f>IF('Shoppable Services'!$F$4=$D56,1,0)*IF('Shoppable Services'!$E$4=$C56,1,0)*IF('Shoppable Services'!$D$4=$B56,1,0)*IF('Shoppable Services'!$C$4=$A56,1,0)*IF('Shoppable Services'!$B$4=T$52,T5,0)</f>
        <v>0</v>
      </c>
      <c r="U56" s="4">
        <f>IF('Shoppable Services'!$F$4=$D56,1,0)*IF('Shoppable Services'!$E$4=$C56,1,0)*IF('Shoppable Services'!$D$4=$B56,1,0)*IF('Shoppable Services'!$C$4=$A56,1,0)*IF('Shoppable Services'!$B$4=U$52,U5,0)</f>
        <v>0</v>
      </c>
      <c r="V56" s="4">
        <f>IF('Shoppable Services'!$F$4=$D56,1,0)*IF('Shoppable Services'!$E$4=$C56,1,0)*IF('Shoppable Services'!$D$4=$B56,1,0)*IF('Shoppable Services'!$C$4=$A56,1,0)*IF('Shoppable Services'!$B$4=V$52,V5,0)</f>
        <v>0</v>
      </c>
      <c r="W56" s="4">
        <f>IF('Shoppable Services'!$F$4=$D56,1,0)*IF('Shoppable Services'!$E$4=$C56,1,0)*IF('Shoppable Services'!$D$4=$B56,1,0)*IF('Shoppable Services'!$C$4=$A56,1,0)*IF('Shoppable Services'!$B$4=W$52,W5,0)</f>
        <v>0</v>
      </c>
      <c r="X56" s="4">
        <f>IF('Shoppable Services'!$F$4=$D56,1,0)*IF('Shoppable Services'!$E$4=$C56,1,0)*IF('Shoppable Services'!$D$4=$B56,1,0)*IF('Shoppable Services'!$C$4=$A56,1,0)*IF('Shoppable Services'!$B$4=X$52,X5,0)</f>
        <v>0</v>
      </c>
      <c r="Y56" s="4">
        <f>IF('Shoppable Services'!$F$4=$D56,1,0)*IF('Shoppable Services'!$E$4=$C56,1,0)*IF('Shoppable Services'!$D$4=$B56,1,0)*IF('Shoppable Services'!$C$4=$A56,1,0)*IF('Shoppable Services'!$B$4=Y$52,Y5,0)</f>
        <v>0</v>
      </c>
      <c r="Z56" s="4">
        <f>IF('Shoppable Services'!$F$4=$D56,1,0)*IF('Shoppable Services'!$E$4=$C56,1,0)*IF('Shoppable Services'!$D$4=$B56,1,0)*IF('Shoppable Services'!$C$4=$A56,1,0)*IF('Shoppable Services'!$B$4=Z$52,Z5,0)</f>
        <v>0</v>
      </c>
      <c r="AA56" s="4">
        <f>IF('Shoppable Services'!$F$4=$D56,1,0)*IF('Shoppable Services'!$E$4=$C56,1,0)*IF('Shoppable Services'!$D$4=$B56,1,0)*IF('Shoppable Services'!$C$4=$A56,1,0)*IF('Shoppable Services'!$B$4=AA$52,AA5,0)</f>
        <v>0</v>
      </c>
      <c r="AB56" s="4">
        <f>IF('Shoppable Services'!$F$4=$D56,1,0)*IF('Shoppable Services'!$E$4=$C56,1,0)*IF('Shoppable Services'!$D$4=$B56,1,0)*IF('Shoppable Services'!$C$4=$A56,1,0)*IF('Shoppable Services'!$B$4=AB$52,AB5,0)</f>
        <v>0</v>
      </c>
      <c r="AC56" s="4">
        <f>IF('Shoppable Services'!$F$4=$D56,1,0)*IF('Shoppable Services'!$E$4=$C56,1,0)*IF('Shoppable Services'!$D$4=$B56,1,0)*IF('Shoppable Services'!$C$4=$A56,1,0)*IF('Shoppable Services'!$B$4=AC$52,AC5,0)</f>
        <v>0</v>
      </c>
      <c r="AD56" s="4">
        <f>IF('Shoppable Services'!$F$4=$D56,1,0)*IF('Shoppable Services'!$E$4=$C56,1,0)*IF('Shoppable Services'!$D$4=$B56,1,0)*IF('Shoppable Services'!$C$4=$A56,1,0)*IF('Shoppable Services'!$B$4=AD$52,AD5,0)</f>
        <v>0</v>
      </c>
      <c r="AE56" s="4">
        <f>IF('Shoppable Services'!$F$4=$D56,1,0)*IF('Shoppable Services'!$E$4=$C56,1,0)*IF('Shoppable Services'!$D$4=$B56,1,0)*IF('Shoppable Services'!$C$4=$A56,1,0)*IF('Shoppable Services'!$B$4=AE$52,AE5,0)</f>
        <v>0</v>
      </c>
      <c r="AF56" s="4">
        <f>IF('Shoppable Services'!$F$4=$D56,1,0)*IF('Shoppable Services'!$E$4=$C56,1,0)*IF('Shoppable Services'!$D$4=$B56,1,0)*IF('Shoppable Services'!$C$4=$A56,1,0)*IF('Shoppable Services'!$B$4=AF$52,AF5,0)</f>
        <v>0</v>
      </c>
      <c r="AG56" s="4">
        <f>IF('Shoppable Services'!$F$4=$D56,1,0)*IF('Shoppable Services'!$E$4=$C56,1,0)*IF('Shoppable Services'!$D$4=$B56,1,0)*IF('Shoppable Services'!$C$4=$A56,1,0)*IF('Shoppable Services'!$B$4=AG$52,AG5,0)</f>
        <v>0</v>
      </c>
      <c r="AH56" s="4">
        <f>IF('Shoppable Services'!$F$4=$D56,1,0)*IF('Shoppable Services'!$E$4=$C56,1,0)*IF('Shoppable Services'!$D$4=$B56,1,0)*IF('Shoppable Services'!$C$4=$A56,1,0)*IF('Shoppable Services'!$B$4=AH$52,AH5,0)</f>
        <v>0</v>
      </c>
      <c r="AI56" s="4">
        <f>IF('Shoppable Services'!$F$4=$D56,1,0)*IF('Shoppable Services'!$E$4=$C56,1,0)*IF('Shoppable Services'!$D$4=$B56,1,0)*IF('Shoppable Services'!$C$4=$A56,1,0)*IF('Shoppable Services'!$B$4=AI$52,AI5,0)</f>
        <v>0</v>
      </c>
      <c r="AJ56" s="4">
        <f>IF('Shoppable Services'!$F$4=$D56,1,0)*IF('Shoppable Services'!$E$4=$C56,1,0)*IF('Shoppable Services'!$D$4=$B56,1,0)*IF('Shoppable Services'!$C$4=$A56,1,0)*IF('Shoppable Services'!$B$4=AJ$52,AJ5,0)</f>
        <v>0</v>
      </c>
      <c r="AK56" s="4">
        <f>IF('Shoppable Services'!$F$4=$D56,1,0)*IF('Shoppable Services'!$E$4=$C56,1,0)*IF('Shoppable Services'!$D$4=$B56,1,0)*IF('Shoppable Services'!$C$4=$A56,1,0)*IF('Shoppable Services'!$B$4=AK$52,AK5,0)</f>
        <v>0</v>
      </c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1:58">
      <c r="A57" t="s">
        <v>7</v>
      </c>
      <c r="B57" t="s">
        <v>22</v>
      </c>
      <c r="C57" t="s">
        <v>27</v>
      </c>
      <c r="D57" t="s">
        <v>8</v>
      </c>
      <c r="E57" s="4">
        <f>IF('Shoppable Services'!$F$4=$D57,1,0)*IF('Shoppable Services'!$E$4=$C57,1,0)*IF('Shoppable Services'!$D$4=$B57,1,0)*IF('Shoppable Services'!$C$4=$A57,1,0)*$E6</f>
        <v>2000</v>
      </c>
      <c r="F57" s="4">
        <f>IF('Shoppable Services'!$F$4=$D57,1,0)*IF('Shoppable Services'!$E$4=$C57,1,0)*IF('Shoppable Services'!$D$4=$B57,1,0)*IF('Shoppable Services'!$C$4=$A57,1,0)*$F6</f>
        <v>2000</v>
      </c>
      <c r="G57" s="4">
        <f>IF('Shoppable Services'!$F$4=$D57,1,0)*IF('Shoppable Services'!$E$4=$C57,1,0)*IF('Shoppable Services'!$D$4=$B57,1,0)*IF('Shoppable Services'!$C$4=$A57,1,0)*$G6</f>
        <v>124</v>
      </c>
      <c r="H57" s="4">
        <f>IF('Shoppable Services'!$F$4=$D57,1,0)*IF('Shoppable Services'!$E$4=$C57,1,0)*IF('Shoppable Services'!$D$4=$B57,1,0)*IF('Shoppable Services'!$C$4=$A57,1,0)*$H6</f>
        <v>715</v>
      </c>
      <c r="I57" s="4">
        <f>IF('Shoppable Services'!$F$4=$D57,1,0)*IF('Shoppable Services'!$E$4=$C57,1,0)*IF('Shoppable Services'!$D$4=$B57,1,0)*IF('Shoppable Services'!$C$4=$A57,1,0)*$I6</f>
        <v>1226</v>
      </c>
      <c r="J57" s="4">
        <f>IF('Shoppable Services'!$F$4=$D57,1,0)*IF('Shoppable Services'!$E$4=$C57,1,0)*IF('Shoppable Services'!$D$4=$B57,1,0)*IF('Shoppable Services'!$C$4=$A57,1,0)*IF('Shoppable Services'!$B$4=J$52,J6,0)</f>
        <v>0</v>
      </c>
      <c r="K57" s="4">
        <f>IF('Shoppable Services'!$F$4=$D57,1,0)*IF('Shoppable Services'!$E$4=$C57,1,0)*IF('Shoppable Services'!$D$4=$B57,1,0)*IF('Shoppable Services'!$C$4=$A57,1,0)*IF('Shoppable Services'!$B$4=K$52,K6,0)</f>
        <v>0</v>
      </c>
      <c r="L57" s="4">
        <f>IF('Shoppable Services'!$F$4=$D57,1,0)*IF('Shoppable Services'!$E$4=$C57,1,0)*IF('Shoppable Services'!$D$4=$B57,1,0)*IF('Shoppable Services'!$C$4=$A57,1,0)*IF('Shoppable Services'!$B$4=L$52,L6,0)</f>
        <v>0</v>
      </c>
      <c r="M57" s="4">
        <f>IF('Shoppable Services'!$F$4=$D57,1,0)*IF('Shoppable Services'!$E$4=$C57,1,0)*IF('Shoppable Services'!$D$4=$B57,1,0)*IF('Shoppable Services'!$C$4=$A57,1,0)*IF('Shoppable Services'!$B$4=M$52,M6,0)</f>
        <v>0</v>
      </c>
      <c r="N57" s="4">
        <f>IF('Shoppable Services'!$F$4=$D57,1,0)*IF('Shoppable Services'!$E$4=$C57,1,0)*IF('Shoppable Services'!$D$4=$B57,1,0)*IF('Shoppable Services'!$C$4=$A57,1,0)*IF('Shoppable Services'!$B$4=N$52,N6,0)</f>
        <v>0</v>
      </c>
      <c r="O57" s="4">
        <f>IF('Shoppable Services'!$F$4=$D57,1,0)*IF('Shoppable Services'!$E$4=$C57,1,0)*IF('Shoppable Services'!$D$4=$B57,1,0)*IF('Shoppable Services'!$C$4=$A57,1,0)*IF('Shoppable Services'!$B$4=O$52,O6,0)</f>
        <v>0</v>
      </c>
      <c r="P57" s="4">
        <f>IF('Shoppable Services'!$F$4=$D57,1,0)*IF('Shoppable Services'!$E$4=$C57,1,0)*IF('Shoppable Services'!$D$4=$B57,1,0)*IF('Shoppable Services'!$C$4=$A57,1,0)*IF('Shoppable Services'!$B$4=P$52,P6,0)</f>
        <v>0</v>
      </c>
      <c r="Q57" s="4">
        <f>IF('Shoppable Services'!$F$4=$D57,1,0)*IF('Shoppable Services'!$E$4=$C57,1,0)*IF('Shoppable Services'!$D$4=$B57,1,0)*IF('Shoppable Services'!$C$4=$A57,1,0)*IF('Shoppable Services'!$B$4=Q$52,Q6,0)</f>
        <v>1226</v>
      </c>
      <c r="R57" s="4">
        <f>IF('Shoppable Services'!$F$4=$D57,1,0)*IF('Shoppable Services'!$E$4=$C57,1,0)*IF('Shoppable Services'!$D$4=$B57,1,0)*IF('Shoppable Services'!$C$4=$A57,1,0)*IF('Shoppable Services'!$B$4=R$52,R6,0)</f>
        <v>0</v>
      </c>
      <c r="S57" s="4">
        <f>IF('Shoppable Services'!$F$4=$D57,1,0)*IF('Shoppable Services'!$E$4=$C57,1,0)*IF('Shoppable Services'!$D$4=$B57,1,0)*IF('Shoppable Services'!$C$4=$A57,1,0)*IF('Shoppable Services'!$B$4=S$52,S6,0)</f>
        <v>0</v>
      </c>
      <c r="T57" s="4">
        <f>IF('Shoppable Services'!$F$4=$D57,1,0)*IF('Shoppable Services'!$E$4=$C57,1,0)*IF('Shoppable Services'!$D$4=$B57,1,0)*IF('Shoppable Services'!$C$4=$A57,1,0)*IF('Shoppable Services'!$B$4=T$52,T6,0)</f>
        <v>0</v>
      </c>
      <c r="U57" s="4">
        <f>IF('Shoppable Services'!$F$4=$D57,1,0)*IF('Shoppable Services'!$E$4=$C57,1,0)*IF('Shoppable Services'!$D$4=$B57,1,0)*IF('Shoppable Services'!$C$4=$A57,1,0)*IF('Shoppable Services'!$B$4=U$52,U6,0)</f>
        <v>0</v>
      </c>
      <c r="V57" s="4">
        <f>IF('Shoppable Services'!$F$4=$D57,1,0)*IF('Shoppable Services'!$E$4=$C57,1,0)*IF('Shoppable Services'!$D$4=$B57,1,0)*IF('Shoppable Services'!$C$4=$A57,1,0)*IF('Shoppable Services'!$B$4=V$52,V6,0)</f>
        <v>0</v>
      </c>
      <c r="W57" s="4">
        <f>IF('Shoppable Services'!$F$4=$D57,1,0)*IF('Shoppable Services'!$E$4=$C57,1,0)*IF('Shoppable Services'!$D$4=$B57,1,0)*IF('Shoppable Services'!$C$4=$A57,1,0)*IF('Shoppable Services'!$B$4=W$52,W6,0)</f>
        <v>0</v>
      </c>
      <c r="X57" s="4">
        <f>IF('Shoppable Services'!$F$4=$D57,1,0)*IF('Shoppable Services'!$E$4=$C57,1,0)*IF('Shoppable Services'!$D$4=$B57,1,0)*IF('Shoppable Services'!$C$4=$A57,1,0)*IF('Shoppable Services'!$B$4=X$52,X6,0)</f>
        <v>0</v>
      </c>
      <c r="Y57" s="4">
        <f>IF('Shoppable Services'!$F$4=$D57,1,0)*IF('Shoppable Services'!$E$4=$C57,1,0)*IF('Shoppable Services'!$D$4=$B57,1,0)*IF('Shoppable Services'!$C$4=$A57,1,0)*IF('Shoppable Services'!$B$4=Y$52,Y6,0)</f>
        <v>0</v>
      </c>
      <c r="Z57" s="4">
        <f>IF('Shoppable Services'!$F$4=$D57,1,0)*IF('Shoppable Services'!$E$4=$C57,1,0)*IF('Shoppable Services'!$D$4=$B57,1,0)*IF('Shoppable Services'!$C$4=$A57,1,0)*IF('Shoppable Services'!$B$4=Z$52,Z6,0)</f>
        <v>0</v>
      </c>
      <c r="AA57" s="4">
        <f>IF('Shoppable Services'!$F$4=$D57,1,0)*IF('Shoppable Services'!$E$4=$C57,1,0)*IF('Shoppable Services'!$D$4=$B57,1,0)*IF('Shoppable Services'!$C$4=$A57,1,0)*IF('Shoppable Services'!$B$4=AA$52,AA6,0)</f>
        <v>0</v>
      </c>
      <c r="AB57" s="4">
        <f>IF('Shoppable Services'!$F$4=$D57,1,0)*IF('Shoppable Services'!$E$4=$C57,1,0)*IF('Shoppable Services'!$D$4=$B57,1,0)*IF('Shoppable Services'!$C$4=$A57,1,0)*IF('Shoppable Services'!$B$4=AB$52,AB6,0)</f>
        <v>0</v>
      </c>
      <c r="AC57" s="4">
        <f>IF('Shoppable Services'!$F$4=$D57,1,0)*IF('Shoppable Services'!$E$4=$C57,1,0)*IF('Shoppable Services'!$D$4=$B57,1,0)*IF('Shoppable Services'!$C$4=$A57,1,0)*IF('Shoppable Services'!$B$4=AC$52,AC6,0)</f>
        <v>0</v>
      </c>
      <c r="AD57" s="4">
        <f>IF('Shoppable Services'!$F$4=$D57,1,0)*IF('Shoppable Services'!$E$4=$C57,1,0)*IF('Shoppable Services'!$D$4=$B57,1,0)*IF('Shoppable Services'!$C$4=$A57,1,0)*IF('Shoppable Services'!$B$4=AD$52,AD6,0)</f>
        <v>0</v>
      </c>
      <c r="AE57" s="4">
        <f>IF('Shoppable Services'!$F$4=$D57,1,0)*IF('Shoppable Services'!$E$4=$C57,1,0)*IF('Shoppable Services'!$D$4=$B57,1,0)*IF('Shoppable Services'!$C$4=$A57,1,0)*IF('Shoppable Services'!$B$4=AE$52,AE6,0)</f>
        <v>0</v>
      </c>
      <c r="AF57" s="4">
        <f>IF('Shoppable Services'!$F$4=$D57,1,0)*IF('Shoppable Services'!$E$4=$C57,1,0)*IF('Shoppable Services'!$D$4=$B57,1,0)*IF('Shoppable Services'!$C$4=$A57,1,0)*IF('Shoppable Services'!$B$4=AF$52,AF6,0)</f>
        <v>0</v>
      </c>
      <c r="AG57" s="4">
        <f>IF('Shoppable Services'!$F$4=$D57,1,0)*IF('Shoppable Services'!$E$4=$C57,1,0)*IF('Shoppable Services'!$D$4=$B57,1,0)*IF('Shoppable Services'!$C$4=$A57,1,0)*IF('Shoppable Services'!$B$4=AG$52,AG6,0)</f>
        <v>0</v>
      </c>
      <c r="AH57" s="4">
        <f>IF('Shoppable Services'!$F$4=$D57,1,0)*IF('Shoppable Services'!$E$4=$C57,1,0)*IF('Shoppable Services'!$D$4=$B57,1,0)*IF('Shoppable Services'!$C$4=$A57,1,0)*IF('Shoppable Services'!$B$4=AH$52,AH6,0)</f>
        <v>0</v>
      </c>
      <c r="AI57" s="4">
        <f>IF('Shoppable Services'!$F$4=$D57,1,0)*IF('Shoppable Services'!$E$4=$C57,1,0)*IF('Shoppable Services'!$D$4=$B57,1,0)*IF('Shoppable Services'!$C$4=$A57,1,0)*IF('Shoppable Services'!$B$4=AI$52,AI6,0)</f>
        <v>0</v>
      </c>
      <c r="AJ57" s="4">
        <f>IF('Shoppable Services'!$F$4=$D57,1,0)*IF('Shoppable Services'!$E$4=$C57,1,0)*IF('Shoppable Services'!$D$4=$B57,1,0)*IF('Shoppable Services'!$C$4=$A57,1,0)*IF('Shoppable Services'!$B$4=AJ$52,AJ6,0)</f>
        <v>0</v>
      </c>
      <c r="AK57" s="4">
        <f>IF('Shoppable Services'!$F$4=$D57,1,0)*IF('Shoppable Services'!$E$4=$C57,1,0)*IF('Shoppable Services'!$D$4=$B57,1,0)*IF('Shoppable Services'!$C$4=$A57,1,0)*IF('Shoppable Services'!$B$4=AK$52,AK6,0)</f>
        <v>0</v>
      </c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1:58">
      <c r="A58" t="s">
        <v>7</v>
      </c>
      <c r="B58" t="s">
        <v>29</v>
      </c>
      <c r="C58" t="s">
        <v>27</v>
      </c>
      <c r="D58" t="s">
        <v>8</v>
      </c>
      <c r="E58" s="4">
        <f>IF('Shoppable Services'!$F$4=$D58,1,0)*IF('Shoppable Services'!$E$4=$C58,1,0)*IF('Shoppable Services'!$D$4=$B58,1,0)*IF('Shoppable Services'!$C$4=$A58,1,0)*$E7</f>
        <v>0</v>
      </c>
      <c r="F58" s="4">
        <f>IF('Shoppable Services'!$F$4=$D58,1,0)*IF('Shoppable Services'!$E$4=$C58,1,0)*IF('Shoppable Services'!$D$4=$B58,1,0)*IF('Shoppable Services'!$C$4=$A58,1,0)*$F7</f>
        <v>0</v>
      </c>
      <c r="G58" s="4">
        <f>IF('Shoppable Services'!$F$4=$D58,1,0)*IF('Shoppable Services'!$E$4=$C58,1,0)*IF('Shoppable Services'!$D$4=$B58,1,0)*IF('Shoppable Services'!$C$4=$A58,1,0)*$G7</f>
        <v>0</v>
      </c>
      <c r="H58" s="4">
        <f>IF('Shoppable Services'!$F$4=$D58,1,0)*IF('Shoppable Services'!$E$4=$C58,1,0)*IF('Shoppable Services'!$D$4=$B58,1,0)*IF('Shoppable Services'!$C$4=$A58,1,0)*$H7</f>
        <v>0</v>
      </c>
      <c r="I58" s="4">
        <f>IF('Shoppable Services'!$F$4=$D58,1,0)*IF('Shoppable Services'!$E$4=$C58,1,0)*IF('Shoppable Services'!$D$4=$B58,1,0)*IF('Shoppable Services'!$C$4=$A58,1,0)*$I7</f>
        <v>0</v>
      </c>
      <c r="J58" s="4">
        <f>IF('Shoppable Services'!$F$4=$D58,1,0)*IF('Shoppable Services'!$E$4=$C58,1,0)*IF('Shoppable Services'!$D$4=$B58,1,0)*IF('Shoppable Services'!$C$4=$A58,1,0)*IF('Shoppable Services'!$B$4=J$52,J7,0)</f>
        <v>0</v>
      </c>
      <c r="K58" s="4">
        <f>IF('Shoppable Services'!$F$4=$D58,1,0)*IF('Shoppable Services'!$E$4=$C58,1,0)*IF('Shoppable Services'!$D$4=$B58,1,0)*IF('Shoppable Services'!$C$4=$A58,1,0)*IF('Shoppable Services'!$B$4=K$52,K7,0)</f>
        <v>0</v>
      </c>
      <c r="L58" s="4">
        <f>IF('Shoppable Services'!$F$4=$D58,1,0)*IF('Shoppable Services'!$E$4=$C58,1,0)*IF('Shoppable Services'!$D$4=$B58,1,0)*IF('Shoppable Services'!$C$4=$A58,1,0)*IF('Shoppable Services'!$B$4=L$52,L7,0)</f>
        <v>0</v>
      </c>
      <c r="M58" s="4">
        <f>IF('Shoppable Services'!$F$4=$D58,1,0)*IF('Shoppable Services'!$E$4=$C58,1,0)*IF('Shoppable Services'!$D$4=$B58,1,0)*IF('Shoppable Services'!$C$4=$A58,1,0)*IF('Shoppable Services'!$B$4=M$52,M7,0)</f>
        <v>0</v>
      </c>
      <c r="N58" s="4">
        <f>IF('Shoppable Services'!$F$4=$D58,1,0)*IF('Shoppable Services'!$E$4=$C58,1,0)*IF('Shoppable Services'!$D$4=$B58,1,0)*IF('Shoppable Services'!$C$4=$A58,1,0)*IF('Shoppable Services'!$B$4=N$52,N7,0)</f>
        <v>0</v>
      </c>
      <c r="O58" s="4">
        <f>IF('Shoppable Services'!$F$4=$D58,1,0)*IF('Shoppable Services'!$E$4=$C58,1,0)*IF('Shoppable Services'!$D$4=$B58,1,0)*IF('Shoppable Services'!$C$4=$A58,1,0)*IF('Shoppable Services'!$B$4=O$52,O7,0)</f>
        <v>0</v>
      </c>
      <c r="P58" s="4">
        <f>IF('Shoppable Services'!$F$4=$D58,1,0)*IF('Shoppable Services'!$E$4=$C58,1,0)*IF('Shoppable Services'!$D$4=$B58,1,0)*IF('Shoppable Services'!$C$4=$A58,1,0)*IF('Shoppable Services'!$B$4=P$52,P7,0)</f>
        <v>0</v>
      </c>
      <c r="Q58" s="4">
        <f>IF('Shoppable Services'!$F$4=$D58,1,0)*IF('Shoppable Services'!$E$4=$C58,1,0)*IF('Shoppable Services'!$D$4=$B58,1,0)*IF('Shoppable Services'!$C$4=$A58,1,0)*IF('Shoppable Services'!$B$4=Q$52,Q7,0)</f>
        <v>0</v>
      </c>
      <c r="R58" s="4">
        <f>IF('Shoppable Services'!$F$4=$D58,1,0)*IF('Shoppable Services'!$E$4=$C58,1,0)*IF('Shoppable Services'!$D$4=$B58,1,0)*IF('Shoppable Services'!$C$4=$A58,1,0)*IF('Shoppable Services'!$B$4=R$52,R7,0)</f>
        <v>0</v>
      </c>
      <c r="S58" s="4">
        <f>IF('Shoppable Services'!$F$4=$D58,1,0)*IF('Shoppable Services'!$E$4=$C58,1,0)*IF('Shoppable Services'!$D$4=$B58,1,0)*IF('Shoppable Services'!$C$4=$A58,1,0)*IF('Shoppable Services'!$B$4=S$52,S7,0)</f>
        <v>0</v>
      </c>
      <c r="T58" s="4">
        <f>IF('Shoppable Services'!$F$4=$D58,1,0)*IF('Shoppable Services'!$E$4=$C58,1,0)*IF('Shoppable Services'!$D$4=$B58,1,0)*IF('Shoppable Services'!$C$4=$A58,1,0)*IF('Shoppable Services'!$B$4=T$52,T7,0)</f>
        <v>0</v>
      </c>
      <c r="U58" s="4">
        <f>IF('Shoppable Services'!$F$4=$D58,1,0)*IF('Shoppable Services'!$E$4=$C58,1,0)*IF('Shoppable Services'!$D$4=$B58,1,0)*IF('Shoppable Services'!$C$4=$A58,1,0)*IF('Shoppable Services'!$B$4=U$52,U7,0)</f>
        <v>0</v>
      </c>
      <c r="V58" s="4">
        <f>IF('Shoppable Services'!$F$4=$D58,1,0)*IF('Shoppable Services'!$E$4=$C58,1,0)*IF('Shoppable Services'!$D$4=$B58,1,0)*IF('Shoppable Services'!$C$4=$A58,1,0)*IF('Shoppable Services'!$B$4=V$52,V7,0)</f>
        <v>0</v>
      </c>
      <c r="W58" s="4">
        <f>IF('Shoppable Services'!$F$4=$D58,1,0)*IF('Shoppable Services'!$E$4=$C58,1,0)*IF('Shoppable Services'!$D$4=$B58,1,0)*IF('Shoppable Services'!$C$4=$A58,1,0)*IF('Shoppable Services'!$B$4=W$52,W7,0)</f>
        <v>0</v>
      </c>
      <c r="X58" s="4">
        <f>IF('Shoppable Services'!$F$4=$D58,1,0)*IF('Shoppable Services'!$E$4=$C58,1,0)*IF('Shoppable Services'!$D$4=$B58,1,0)*IF('Shoppable Services'!$C$4=$A58,1,0)*IF('Shoppable Services'!$B$4=X$52,X7,0)</f>
        <v>0</v>
      </c>
      <c r="Y58" s="4">
        <f>IF('Shoppable Services'!$F$4=$D58,1,0)*IF('Shoppable Services'!$E$4=$C58,1,0)*IF('Shoppable Services'!$D$4=$B58,1,0)*IF('Shoppable Services'!$C$4=$A58,1,0)*IF('Shoppable Services'!$B$4=Y$52,Y7,0)</f>
        <v>0</v>
      </c>
      <c r="Z58" s="4">
        <f>IF('Shoppable Services'!$F$4=$D58,1,0)*IF('Shoppable Services'!$E$4=$C58,1,0)*IF('Shoppable Services'!$D$4=$B58,1,0)*IF('Shoppable Services'!$C$4=$A58,1,0)*IF('Shoppable Services'!$B$4=Z$52,Z7,0)</f>
        <v>0</v>
      </c>
      <c r="AA58" s="4">
        <f>IF('Shoppable Services'!$F$4=$D58,1,0)*IF('Shoppable Services'!$E$4=$C58,1,0)*IF('Shoppable Services'!$D$4=$B58,1,0)*IF('Shoppable Services'!$C$4=$A58,1,0)*IF('Shoppable Services'!$B$4=AA$52,AA7,0)</f>
        <v>0</v>
      </c>
      <c r="AB58" s="4">
        <f>IF('Shoppable Services'!$F$4=$D58,1,0)*IF('Shoppable Services'!$E$4=$C58,1,0)*IF('Shoppable Services'!$D$4=$B58,1,0)*IF('Shoppable Services'!$C$4=$A58,1,0)*IF('Shoppable Services'!$B$4=AB$52,AB7,0)</f>
        <v>0</v>
      </c>
      <c r="AC58" s="4">
        <f>IF('Shoppable Services'!$F$4=$D58,1,0)*IF('Shoppable Services'!$E$4=$C58,1,0)*IF('Shoppable Services'!$D$4=$B58,1,0)*IF('Shoppable Services'!$C$4=$A58,1,0)*IF('Shoppable Services'!$B$4=AC$52,AC7,0)</f>
        <v>0</v>
      </c>
      <c r="AD58" s="4">
        <f>IF('Shoppable Services'!$F$4=$D58,1,0)*IF('Shoppable Services'!$E$4=$C58,1,0)*IF('Shoppable Services'!$D$4=$B58,1,0)*IF('Shoppable Services'!$C$4=$A58,1,0)*IF('Shoppable Services'!$B$4=AD$52,AD7,0)</f>
        <v>0</v>
      </c>
      <c r="AE58" s="4">
        <f>IF('Shoppable Services'!$F$4=$D58,1,0)*IF('Shoppable Services'!$E$4=$C58,1,0)*IF('Shoppable Services'!$D$4=$B58,1,0)*IF('Shoppable Services'!$C$4=$A58,1,0)*IF('Shoppable Services'!$B$4=AE$52,AE7,0)</f>
        <v>0</v>
      </c>
      <c r="AF58" s="4">
        <f>IF('Shoppable Services'!$F$4=$D58,1,0)*IF('Shoppable Services'!$E$4=$C58,1,0)*IF('Shoppable Services'!$D$4=$B58,1,0)*IF('Shoppable Services'!$C$4=$A58,1,0)*IF('Shoppable Services'!$B$4=AF$52,AF7,0)</f>
        <v>0</v>
      </c>
      <c r="AG58" s="4">
        <f>IF('Shoppable Services'!$F$4=$D58,1,0)*IF('Shoppable Services'!$E$4=$C58,1,0)*IF('Shoppable Services'!$D$4=$B58,1,0)*IF('Shoppable Services'!$C$4=$A58,1,0)*IF('Shoppable Services'!$B$4=AG$52,AG7,0)</f>
        <v>0</v>
      </c>
      <c r="AH58" s="4">
        <f>IF('Shoppable Services'!$F$4=$D58,1,0)*IF('Shoppable Services'!$E$4=$C58,1,0)*IF('Shoppable Services'!$D$4=$B58,1,0)*IF('Shoppable Services'!$C$4=$A58,1,0)*IF('Shoppable Services'!$B$4=AH$52,AH7,0)</f>
        <v>0</v>
      </c>
      <c r="AI58" s="4">
        <f>IF('Shoppable Services'!$F$4=$D58,1,0)*IF('Shoppable Services'!$E$4=$C58,1,0)*IF('Shoppable Services'!$D$4=$B58,1,0)*IF('Shoppable Services'!$C$4=$A58,1,0)*IF('Shoppable Services'!$B$4=AI$52,AI7,0)</f>
        <v>0</v>
      </c>
      <c r="AJ58" s="4">
        <f>IF('Shoppable Services'!$F$4=$D58,1,0)*IF('Shoppable Services'!$E$4=$C58,1,0)*IF('Shoppable Services'!$D$4=$B58,1,0)*IF('Shoppable Services'!$C$4=$A58,1,0)*IF('Shoppable Services'!$B$4=AJ$52,AJ7,0)</f>
        <v>0</v>
      </c>
      <c r="AK58" s="4">
        <f>IF('Shoppable Services'!$F$4=$D58,1,0)*IF('Shoppable Services'!$E$4=$C58,1,0)*IF('Shoppable Services'!$D$4=$B58,1,0)*IF('Shoppable Services'!$C$4=$A58,1,0)*IF('Shoppable Services'!$B$4=AK$52,AK7,0)</f>
        <v>0</v>
      </c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1:58">
      <c r="A59" t="s">
        <v>23</v>
      </c>
      <c r="B59" t="s">
        <v>58</v>
      </c>
      <c r="C59" t="s">
        <v>27</v>
      </c>
      <c r="D59" t="s">
        <v>9</v>
      </c>
      <c r="E59" s="4">
        <f>IF('Shoppable Services'!$F$4=$D59,1,0)*IF('Shoppable Services'!$E$4=$C59,1,0)*IF('Shoppable Services'!$D$4=$B59,1,0)*IF('Shoppable Services'!$C$4=$A59,1,0)*$E8</f>
        <v>0</v>
      </c>
      <c r="F59" s="4">
        <f>IF('Shoppable Services'!$F$4=$D59,1,0)*IF('Shoppable Services'!$E$4=$C59,1,0)*IF('Shoppable Services'!$D$4=$B59,1,0)*IF('Shoppable Services'!$C$4=$A59,1,0)*$F8</f>
        <v>0</v>
      </c>
      <c r="G59" s="4">
        <f>IF('Shoppable Services'!$F$4=$D59,1,0)*IF('Shoppable Services'!$E$4=$C59,1,0)*IF('Shoppable Services'!$D$4=$B59,1,0)*IF('Shoppable Services'!$C$4=$A59,1,0)*$G8</f>
        <v>0</v>
      </c>
      <c r="H59" s="4">
        <f>IF('Shoppable Services'!$F$4=$D59,1,0)*IF('Shoppable Services'!$E$4=$C59,1,0)*IF('Shoppable Services'!$D$4=$B59,1,0)*IF('Shoppable Services'!$C$4=$A59,1,0)*$H8</f>
        <v>0</v>
      </c>
      <c r="I59" s="4">
        <f>IF('Shoppable Services'!$F$4=$D59,1,0)*IF('Shoppable Services'!$E$4=$C59,1,0)*IF('Shoppable Services'!$D$4=$B59,1,0)*IF('Shoppable Services'!$C$4=$A59,1,0)*$I8</f>
        <v>0</v>
      </c>
      <c r="J59" s="4">
        <f>IF('Shoppable Services'!$F$4=$D59,1,0)*IF('Shoppable Services'!$E$4=$C59,1,0)*IF('Shoppable Services'!$D$4=$B59,1,0)*IF('Shoppable Services'!$C$4=$A59,1,0)*IF('Shoppable Services'!$B$4=J$52,J8,0)</f>
        <v>0</v>
      </c>
      <c r="K59" s="4">
        <f>IF('Shoppable Services'!$F$4=$D59,1,0)*IF('Shoppable Services'!$E$4=$C59,1,0)*IF('Shoppable Services'!$D$4=$B59,1,0)*IF('Shoppable Services'!$C$4=$A59,1,0)*IF('Shoppable Services'!$B$4=K$52,K8,0)</f>
        <v>0</v>
      </c>
      <c r="L59" s="4">
        <f>IF('Shoppable Services'!$F$4=$D59,1,0)*IF('Shoppable Services'!$E$4=$C59,1,0)*IF('Shoppable Services'!$D$4=$B59,1,0)*IF('Shoppable Services'!$C$4=$A59,1,0)*IF('Shoppable Services'!$B$4=L$52,L8,0)</f>
        <v>0</v>
      </c>
      <c r="M59" s="4">
        <f>IF('Shoppable Services'!$F$4=$D59,1,0)*IF('Shoppable Services'!$E$4=$C59,1,0)*IF('Shoppable Services'!$D$4=$B59,1,0)*IF('Shoppable Services'!$C$4=$A59,1,0)*IF('Shoppable Services'!$B$4=M$52,M8,0)</f>
        <v>0</v>
      </c>
      <c r="N59" s="4">
        <f>IF('Shoppable Services'!$F$4=$D59,1,0)*IF('Shoppable Services'!$E$4=$C59,1,0)*IF('Shoppable Services'!$D$4=$B59,1,0)*IF('Shoppable Services'!$C$4=$A59,1,0)*IF('Shoppable Services'!$B$4=N$52,N8,0)</f>
        <v>0</v>
      </c>
      <c r="O59" s="4">
        <f>IF('Shoppable Services'!$F$4=$D59,1,0)*IF('Shoppable Services'!$E$4=$C59,1,0)*IF('Shoppable Services'!$D$4=$B59,1,0)*IF('Shoppable Services'!$C$4=$A59,1,0)*IF('Shoppable Services'!$B$4=O$52,O8,0)</f>
        <v>0</v>
      </c>
      <c r="P59" s="4">
        <f>IF('Shoppable Services'!$F$4=$D59,1,0)*IF('Shoppable Services'!$E$4=$C59,1,0)*IF('Shoppable Services'!$D$4=$B59,1,0)*IF('Shoppable Services'!$C$4=$A59,1,0)*IF('Shoppable Services'!$B$4=P$52,P8,0)</f>
        <v>0</v>
      </c>
      <c r="Q59" s="4">
        <f>IF('Shoppable Services'!$F$4=$D59,1,0)*IF('Shoppable Services'!$E$4=$C59,1,0)*IF('Shoppable Services'!$D$4=$B59,1,0)*IF('Shoppable Services'!$C$4=$A59,1,0)*IF('Shoppable Services'!$B$4=Q$52,Q8,0)</f>
        <v>0</v>
      </c>
      <c r="R59" s="4">
        <f>IF('Shoppable Services'!$F$4=$D59,1,0)*IF('Shoppable Services'!$E$4=$C59,1,0)*IF('Shoppable Services'!$D$4=$B59,1,0)*IF('Shoppable Services'!$C$4=$A59,1,0)*IF('Shoppable Services'!$B$4=R$52,R8,0)</f>
        <v>0</v>
      </c>
      <c r="S59" s="4">
        <f>IF('Shoppable Services'!$F$4=$D59,1,0)*IF('Shoppable Services'!$E$4=$C59,1,0)*IF('Shoppable Services'!$D$4=$B59,1,0)*IF('Shoppable Services'!$C$4=$A59,1,0)*IF('Shoppable Services'!$B$4=S$52,S8,0)</f>
        <v>0</v>
      </c>
      <c r="T59" s="4">
        <f>IF('Shoppable Services'!$F$4=$D59,1,0)*IF('Shoppable Services'!$E$4=$C59,1,0)*IF('Shoppable Services'!$D$4=$B59,1,0)*IF('Shoppable Services'!$C$4=$A59,1,0)*IF('Shoppable Services'!$B$4=T$52,T8,0)</f>
        <v>0</v>
      </c>
      <c r="U59" s="4">
        <f>IF('Shoppable Services'!$F$4=$D59,1,0)*IF('Shoppable Services'!$E$4=$C59,1,0)*IF('Shoppable Services'!$D$4=$B59,1,0)*IF('Shoppable Services'!$C$4=$A59,1,0)*IF('Shoppable Services'!$B$4=U$52,U8,0)</f>
        <v>0</v>
      </c>
      <c r="V59" s="4">
        <f>IF('Shoppable Services'!$F$4=$D59,1,0)*IF('Shoppable Services'!$E$4=$C59,1,0)*IF('Shoppable Services'!$D$4=$B59,1,0)*IF('Shoppable Services'!$C$4=$A59,1,0)*IF('Shoppable Services'!$B$4=V$52,V8,0)</f>
        <v>0</v>
      </c>
      <c r="W59" s="4">
        <f>IF('Shoppable Services'!$F$4=$D59,1,0)*IF('Shoppable Services'!$E$4=$C59,1,0)*IF('Shoppable Services'!$D$4=$B59,1,0)*IF('Shoppable Services'!$C$4=$A59,1,0)*IF('Shoppable Services'!$B$4=W$52,W8,0)</f>
        <v>0</v>
      </c>
      <c r="X59" s="4">
        <f>IF('Shoppable Services'!$F$4=$D59,1,0)*IF('Shoppable Services'!$E$4=$C59,1,0)*IF('Shoppable Services'!$D$4=$B59,1,0)*IF('Shoppable Services'!$C$4=$A59,1,0)*IF('Shoppable Services'!$B$4=X$52,X8,0)</f>
        <v>0</v>
      </c>
      <c r="Y59" s="4">
        <f>IF('Shoppable Services'!$F$4=$D59,1,0)*IF('Shoppable Services'!$E$4=$C59,1,0)*IF('Shoppable Services'!$D$4=$B59,1,0)*IF('Shoppable Services'!$C$4=$A59,1,0)*IF('Shoppable Services'!$B$4=Y$52,Y8,0)</f>
        <v>0</v>
      </c>
      <c r="Z59" s="4">
        <f>IF('Shoppable Services'!$F$4=$D59,1,0)*IF('Shoppable Services'!$E$4=$C59,1,0)*IF('Shoppable Services'!$D$4=$B59,1,0)*IF('Shoppable Services'!$C$4=$A59,1,0)*IF('Shoppable Services'!$B$4=Z$52,Z8,0)</f>
        <v>0</v>
      </c>
      <c r="AA59" s="4">
        <f>IF('Shoppable Services'!$F$4=$D59,1,0)*IF('Shoppable Services'!$E$4=$C59,1,0)*IF('Shoppable Services'!$D$4=$B59,1,0)*IF('Shoppable Services'!$C$4=$A59,1,0)*IF('Shoppable Services'!$B$4=AA$52,AA8,0)</f>
        <v>0</v>
      </c>
      <c r="AB59" s="4">
        <f>IF('Shoppable Services'!$F$4=$D59,1,0)*IF('Shoppable Services'!$E$4=$C59,1,0)*IF('Shoppable Services'!$D$4=$B59,1,0)*IF('Shoppable Services'!$C$4=$A59,1,0)*IF('Shoppable Services'!$B$4=AB$52,AB8,0)</f>
        <v>0</v>
      </c>
      <c r="AC59" s="4">
        <f>IF('Shoppable Services'!$F$4=$D59,1,0)*IF('Shoppable Services'!$E$4=$C59,1,0)*IF('Shoppable Services'!$D$4=$B59,1,0)*IF('Shoppable Services'!$C$4=$A59,1,0)*IF('Shoppable Services'!$B$4=AC$52,AC8,0)</f>
        <v>0</v>
      </c>
      <c r="AD59" s="4">
        <f>IF('Shoppable Services'!$F$4=$D59,1,0)*IF('Shoppable Services'!$E$4=$C59,1,0)*IF('Shoppable Services'!$D$4=$B59,1,0)*IF('Shoppable Services'!$C$4=$A59,1,0)*IF('Shoppable Services'!$B$4=AD$52,AD8,0)</f>
        <v>0</v>
      </c>
      <c r="AE59" s="4">
        <f>IF('Shoppable Services'!$F$4=$D59,1,0)*IF('Shoppable Services'!$E$4=$C59,1,0)*IF('Shoppable Services'!$D$4=$B59,1,0)*IF('Shoppable Services'!$C$4=$A59,1,0)*IF('Shoppable Services'!$B$4=AE$52,AE8,0)</f>
        <v>0</v>
      </c>
      <c r="AF59" s="4">
        <f>IF('Shoppable Services'!$F$4=$D59,1,0)*IF('Shoppable Services'!$E$4=$C59,1,0)*IF('Shoppable Services'!$D$4=$B59,1,0)*IF('Shoppable Services'!$C$4=$A59,1,0)*IF('Shoppable Services'!$B$4=AF$52,AF8,0)</f>
        <v>0</v>
      </c>
      <c r="AG59" s="4">
        <f>IF('Shoppable Services'!$F$4=$D59,1,0)*IF('Shoppable Services'!$E$4=$C59,1,0)*IF('Shoppable Services'!$D$4=$B59,1,0)*IF('Shoppable Services'!$C$4=$A59,1,0)*IF('Shoppable Services'!$B$4=AG$52,AG8,0)</f>
        <v>0</v>
      </c>
      <c r="AH59" s="4">
        <f>IF('Shoppable Services'!$F$4=$D59,1,0)*IF('Shoppable Services'!$E$4=$C59,1,0)*IF('Shoppable Services'!$D$4=$B59,1,0)*IF('Shoppable Services'!$C$4=$A59,1,0)*IF('Shoppable Services'!$B$4=AH$52,AH8,0)</f>
        <v>0</v>
      </c>
      <c r="AI59" s="4">
        <f>IF('Shoppable Services'!$F$4=$D59,1,0)*IF('Shoppable Services'!$E$4=$C59,1,0)*IF('Shoppable Services'!$D$4=$B59,1,0)*IF('Shoppable Services'!$C$4=$A59,1,0)*IF('Shoppable Services'!$B$4=AI$52,AI8,0)</f>
        <v>0</v>
      </c>
      <c r="AJ59" s="4">
        <f>IF('Shoppable Services'!$F$4=$D59,1,0)*IF('Shoppable Services'!$E$4=$C59,1,0)*IF('Shoppable Services'!$D$4=$B59,1,0)*IF('Shoppable Services'!$C$4=$A59,1,0)*IF('Shoppable Services'!$B$4=AJ$52,AJ8,0)</f>
        <v>0</v>
      </c>
      <c r="AK59" s="4">
        <f>IF('Shoppable Services'!$F$4=$D59,1,0)*IF('Shoppable Services'!$E$4=$C59,1,0)*IF('Shoppable Services'!$D$4=$B59,1,0)*IF('Shoppable Services'!$C$4=$A59,1,0)*IF('Shoppable Services'!$B$4=AK$52,AK8,0)</f>
        <v>0</v>
      </c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1:58">
      <c r="A60" t="s">
        <v>23</v>
      </c>
      <c r="B60" t="s">
        <v>24</v>
      </c>
      <c r="C60" t="s">
        <v>27</v>
      </c>
      <c r="D60" t="s">
        <v>9</v>
      </c>
      <c r="E60" s="4">
        <f>IF('Shoppable Services'!$F$4=$D60,1,0)*IF('Shoppable Services'!$E$4=$C60,1,0)*IF('Shoppable Services'!$D$4=$B60,1,0)*IF('Shoppable Services'!$C$4=$A60,1,0)*$E9</f>
        <v>0</v>
      </c>
      <c r="F60" s="4">
        <f>IF('Shoppable Services'!$F$4=$D60,1,0)*IF('Shoppable Services'!$E$4=$C60,1,0)*IF('Shoppable Services'!$D$4=$B60,1,0)*IF('Shoppable Services'!$C$4=$A60,1,0)*$F9</f>
        <v>0</v>
      </c>
      <c r="G60" s="4">
        <f>IF('Shoppable Services'!$F$4=$D60,1,0)*IF('Shoppable Services'!$E$4=$C60,1,0)*IF('Shoppable Services'!$D$4=$B60,1,0)*IF('Shoppable Services'!$C$4=$A60,1,0)*$G9</f>
        <v>0</v>
      </c>
      <c r="H60" s="4">
        <f>IF('Shoppable Services'!$F$4=$D60,1,0)*IF('Shoppable Services'!$E$4=$C60,1,0)*IF('Shoppable Services'!$D$4=$B60,1,0)*IF('Shoppable Services'!$C$4=$A60,1,0)*$H9</f>
        <v>0</v>
      </c>
      <c r="I60" s="4">
        <f>IF('Shoppable Services'!$F$4=$D60,1,0)*IF('Shoppable Services'!$E$4=$C60,1,0)*IF('Shoppable Services'!$D$4=$B60,1,0)*IF('Shoppable Services'!$C$4=$A60,1,0)*$I9</f>
        <v>0</v>
      </c>
      <c r="J60" s="4">
        <f>IF('Shoppable Services'!$F$4=$D60,1,0)*IF('Shoppable Services'!$E$4=$C60,1,0)*IF('Shoppable Services'!$D$4=$B60,1,0)*IF('Shoppable Services'!$C$4=$A60,1,0)*IF('Shoppable Services'!$B$4=J$52,J9,0)</f>
        <v>0</v>
      </c>
      <c r="K60" s="4">
        <f>IF('Shoppable Services'!$F$4=$D60,1,0)*IF('Shoppable Services'!$E$4=$C60,1,0)*IF('Shoppable Services'!$D$4=$B60,1,0)*IF('Shoppable Services'!$C$4=$A60,1,0)*IF('Shoppable Services'!$B$4=K$52,K9,0)</f>
        <v>0</v>
      </c>
      <c r="L60" s="4">
        <f>IF('Shoppable Services'!$F$4=$D60,1,0)*IF('Shoppable Services'!$E$4=$C60,1,0)*IF('Shoppable Services'!$D$4=$B60,1,0)*IF('Shoppable Services'!$C$4=$A60,1,0)*IF('Shoppable Services'!$B$4=L$52,L9,0)</f>
        <v>0</v>
      </c>
      <c r="M60" s="4">
        <f>IF('Shoppable Services'!$F$4=$D60,1,0)*IF('Shoppable Services'!$E$4=$C60,1,0)*IF('Shoppable Services'!$D$4=$B60,1,0)*IF('Shoppable Services'!$C$4=$A60,1,0)*IF('Shoppable Services'!$B$4=M$52,M9,0)</f>
        <v>0</v>
      </c>
      <c r="N60" s="4">
        <f>IF('Shoppable Services'!$F$4=$D60,1,0)*IF('Shoppable Services'!$E$4=$C60,1,0)*IF('Shoppable Services'!$D$4=$B60,1,0)*IF('Shoppable Services'!$C$4=$A60,1,0)*IF('Shoppable Services'!$B$4=N$52,N9,0)</f>
        <v>0</v>
      </c>
      <c r="O60" s="4">
        <f>IF('Shoppable Services'!$F$4=$D60,1,0)*IF('Shoppable Services'!$E$4=$C60,1,0)*IF('Shoppable Services'!$D$4=$B60,1,0)*IF('Shoppable Services'!$C$4=$A60,1,0)*IF('Shoppable Services'!$B$4=O$52,O9,0)</f>
        <v>0</v>
      </c>
      <c r="P60" s="4">
        <f>IF('Shoppable Services'!$F$4=$D60,1,0)*IF('Shoppable Services'!$E$4=$C60,1,0)*IF('Shoppable Services'!$D$4=$B60,1,0)*IF('Shoppable Services'!$C$4=$A60,1,0)*IF('Shoppable Services'!$B$4=P$52,P9,0)</f>
        <v>0</v>
      </c>
      <c r="Q60" s="4">
        <f>IF('Shoppable Services'!$F$4=$D60,1,0)*IF('Shoppable Services'!$E$4=$C60,1,0)*IF('Shoppable Services'!$D$4=$B60,1,0)*IF('Shoppable Services'!$C$4=$A60,1,0)*IF('Shoppable Services'!$B$4=Q$52,Q9,0)</f>
        <v>0</v>
      </c>
      <c r="R60" s="4">
        <f>IF('Shoppable Services'!$F$4=$D60,1,0)*IF('Shoppable Services'!$E$4=$C60,1,0)*IF('Shoppable Services'!$D$4=$B60,1,0)*IF('Shoppable Services'!$C$4=$A60,1,0)*IF('Shoppable Services'!$B$4=R$52,R9,0)</f>
        <v>0</v>
      </c>
      <c r="S60" s="4">
        <f>IF('Shoppable Services'!$F$4=$D60,1,0)*IF('Shoppable Services'!$E$4=$C60,1,0)*IF('Shoppable Services'!$D$4=$B60,1,0)*IF('Shoppable Services'!$C$4=$A60,1,0)*IF('Shoppable Services'!$B$4=S$52,S9,0)</f>
        <v>0</v>
      </c>
      <c r="T60" s="4">
        <f>IF('Shoppable Services'!$F$4=$D60,1,0)*IF('Shoppable Services'!$E$4=$C60,1,0)*IF('Shoppable Services'!$D$4=$B60,1,0)*IF('Shoppable Services'!$C$4=$A60,1,0)*IF('Shoppable Services'!$B$4=T$52,T9,0)</f>
        <v>0</v>
      </c>
      <c r="U60" s="4">
        <f>IF('Shoppable Services'!$F$4=$D60,1,0)*IF('Shoppable Services'!$E$4=$C60,1,0)*IF('Shoppable Services'!$D$4=$B60,1,0)*IF('Shoppable Services'!$C$4=$A60,1,0)*IF('Shoppable Services'!$B$4=U$52,U9,0)</f>
        <v>0</v>
      </c>
      <c r="V60" s="4">
        <f>IF('Shoppable Services'!$F$4=$D60,1,0)*IF('Shoppable Services'!$E$4=$C60,1,0)*IF('Shoppable Services'!$D$4=$B60,1,0)*IF('Shoppable Services'!$C$4=$A60,1,0)*IF('Shoppable Services'!$B$4=V$52,V9,0)</f>
        <v>0</v>
      </c>
      <c r="W60" s="4">
        <f>IF('Shoppable Services'!$F$4=$D60,1,0)*IF('Shoppable Services'!$E$4=$C60,1,0)*IF('Shoppable Services'!$D$4=$B60,1,0)*IF('Shoppable Services'!$C$4=$A60,1,0)*IF('Shoppable Services'!$B$4=W$52,W9,0)</f>
        <v>0</v>
      </c>
      <c r="X60" s="4">
        <f>IF('Shoppable Services'!$F$4=$D60,1,0)*IF('Shoppable Services'!$E$4=$C60,1,0)*IF('Shoppable Services'!$D$4=$B60,1,0)*IF('Shoppable Services'!$C$4=$A60,1,0)*IF('Shoppable Services'!$B$4=X$52,X9,0)</f>
        <v>0</v>
      </c>
      <c r="Y60" s="4">
        <f>IF('Shoppable Services'!$F$4=$D60,1,0)*IF('Shoppable Services'!$E$4=$C60,1,0)*IF('Shoppable Services'!$D$4=$B60,1,0)*IF('Shoppable Services'!$C$4=$A60,1,0)*IF('Shoppable Services'!$B$4=Y$52,Y9,0)</f>
        <v>0</v>
      </c>
      <c r="Z60" s="4">
        <f>IF('Shoppable Services'!$F$4=$D60,1,0)*IF('Shoppable Services'!$E$4=$C60,1,0)*IF('Shoppable Services'!$D$4=$B60,1,0)*IF('Shoppable Services'!$C$4=$A60,1,0)*IF('Shoppable Services'!$B$4=Z$52,Z9,0)</f>
        <v>0</v>
      </c>
      <c r="AA60" s="4">
        <f>IF('Shoppable Services'!$F$4=$D60,1,0)*IF('Shoppable Services'!$E$4=$C60,1,0)*IF('Shoppable Services'!$D$4=$B60,1,0)*IF('Shoppable Services'!$C$4=$A60,1,0)*IF('Shoppable Services'!$B$4=AA$52,AA9,0)</f>
        <v>0</v>
      </c>
      <c r="AB60" s="4">
        <f>IF('Shoppable Services'!$F$4=$D60,1,0)*IF('Shoppable Services'!$E$4=$C60,1,0)*IF('Shoppable Services'!$D$4=$B60,1,0)*IF('Shoppable Services'!$C$4=$A60,1,0)*IF('Shoppable Services'!$B$4=AB$52,AB9,0)</f>
        <v>0</v>
      </c>
      <c r="AC60" s="4">
        <f>IF('Shoppable Services'!$F$4=$D60,1,0)*IF('Shoppable Services'!$E$4=$C60,1,0)*IF('Shoppable Services'!$D$4=$B60,1,0)*IF('Shoppable Services'!$C$4=$A60,1,0)*IF('Shoppable Services'!$B$4=AC$52,AC9,0)</f>
        <v>0</v>
      </c>
      <c r="AD60" s="4">
        <f>IF('Shoppable Services'!$F$4=$D60,1,0)*IF('Shoppable Services'!$E$4=$C60,1,0)*IF('Shoppable Services'!$D$4=$B60,1,0)*IF('Shoppable Services'!$C$4=$A60,1,0)*IF('Shoppable Services'!$B$4=AD$52,AD9,0)</f>
        <v>0</v>
      </c>
      <c r="AE60" s="4">
        <f>IF('Shoppable Services'!$F$4=$D60,1,0)*IF('Shoppable Services'!$E$4=$C60,1,0)*IF('Shoppable Services'!$D$4=$B60,1,0)*IF('Shoppable Services'!$C$4=$A60,1,0)*IF('Shoppable Services'!$B$4=AE$52,AE9,0)</f>
        <v>0</v>
      </c>
      <c r="AF60" s="4">
        <f>IF('Shoppable Services'!$F$4=$D60,1,0)*IF('Shoppable Services'!$E$4=$C60,1,0)*IF('Shoppable Services'!$D$4=$B60,1,0)*IF('Shoppable Services'!$C$4=$A60,1,0)*IF('Shoppable Services'!$B$4=AF$52,AF9,0)</f>
        <v>0</v>
      </c>
      <c r="AG60" s="4">
        <f>IF('Shoppable Services'!$F$4=$D60,1,0)*IF('Shoppable Services'!$E$4=$C60,1,0)*IF('Shoppable Services'!$D$4=$B60,1,0)*IF('Shoppable Services'!$C$4=$A60,1,0)*IF('Shoppable Services'!$B$4=AG$52,AG9,0)</f>
        <v>0</v>
      </c>
      <c r="AH60" s="4">
        <f>IF('Shoppable Services'!$F$4=$D60,1,0)*IF('Shoppable Services'!$E$4=$C60,1,0)*IF('Shoppable Services'!$D$4=$B60,1,0)*IF('Shoppable Services'!$C$4=$A60,1,0)*IF('Shoppable Services'!$B$4=AH$52,AH9,0)</f>
        <v>0</v>
      </c>
      <c r="AI60" s="4">
        <f>IF('Shoppable Services'!$F$4=$D60,1,0)*IF('Shoppable Services'!$E$4=$C60,1,0)*IF('Shoppable Services'!$D$4=$B60,1,0)*IF('Shoppable Services'!$C$4=$A60,1,0)*IF('Shoppable Services'!$B$4=AI$52,AI9,0)</f>
        <v>0</v>
      </c>
      <c r="AJ60" s="4">
        <f>IF('Shoppable Services'!$F$4=$D60,1,0)*IF('Shoppable Services'!$E$4=$C60,1,0)*IF('Shoppable Services'!$D$4=$B60,1,0)*IF('Shoppable Services'!$C$4=$A60,1,0)*IF('Shoppable Services'!$B$4=AJ$52,AJ9,0)</f>
        <v>0</v>
      </c>
      <c r="AK60" s="4">
        <f>IF('Shoppable Services'!$F$4=$D60,1,0)*IF('Shoppable Services'!$E$4=$C60,1,0)*IF('Shoppable Services'!$D$4=$B60,1,0)*IF('Shoppable Services'!$C$4=$A60,1,0)*IF('Shoppable Services'!$B$4=AK$52,AK9,0)</f>
        <v>0</v>
      </c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</row>
    <row r="61" spans="1:58">
      <c r="E61" s="4">
        <f>COUNTIF(E53:E60,"&gt;0")</f>
        <v>1</v>
      </c>
      <c r="F61" s="4">
        <f>COUNTIF(F53:F60,"&gt;0")</f>
        <v>1</v>
      </c>
      <c r="G61" s="4">
        <f>COUNTIF(G53:G60,"&gt;0")</f>
        <v>1</v>
      </c>
      <c r="H61" s="4">
        <f>COUNTIF(H53:H60,"&gt;0")</f>
        <v>1</v>
      </c>
      <c r="I61" s="4">
        <f>COUNTIF(I53:I60,"&gt;0")</f>
        <v>1</v>
      </c>
      <c r="J61" s="4">
        <f>COUNTIF(J53:BE60,"&gt;0")</f>
        <v>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4CE8C5B25204C9091D856A5850484" ma:contentTypeVersion="2" ma:contentTypeDescription="Create a new document." ma:contentTypeScope="" ma:versionID="5051cfb47913296d29fceb0123a797b7">
  <xsd:schema xmlns:xsd="http://www.w3.org/2001/XMLSchema" xmlns:xs="http://www.w3.org/2001/XMLSchema" xmlns:p="http://schemas.microsoft.com/office/2006/metadata/properties" xmlns:ns2="d8871439-387c-442b-b509-7c7b4857de5f" targetNamespace="http://schemas.microsoft.com/office/2006/metadata/properties" ma:root="true" ma:fieldsID="d4eb44fd1b4577541fabe73b22137dd3" ns2:_="">
    <xsd:import namespace="d8871439-387c-442b-b509-7c7b4857de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71439-387c-442b-b509-7c7b4857de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79CED2-B5C6-4106-90CE-0D83FC66A723}"/>
</file>

<file path=customXml/itemProps2.xml><?xml version="1.0" encoding="utf-8"?>
<ds:datastoreItem xmlns:ds="http://schemas.openxmlformats.org/officeDocument/2006/customXml" ds:itemID="{0E93FC4C-D879-45EB-9CD6-C0593871ACB1}"/>
</file>

<file path=customXml/itemProps3.xml><?xml version="1.0" encoding="utf-8"?>
<ds:datastoreItem xmlns:ds="http://schemas.openxmlformats.org/officeDocument/2006/customXml" ds:itemID="{3CEE13C0-D105-43AF-81F3-D025AB7FD7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Services</vt:lpstr>
      <vt:lpstr>Data</vt:lpstr>
      <vt:lpstr>Data!Sheet1.Sheet1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Webb, Codi</cp:lastModifiedBy>
  <cp:lastPrinted>2020-11-30T17:11:11Z</cp:lastPrinted>
  <dcterms:created xsi:type="dcterms:W3CDTF">2020-11-24T19:11:25Z</dcterms:created>
  <dcterms:modified xsi:type="dcterms:W3CDTF">2022-02-04T17:48:15Z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0x0101004A74CE8C5B25204C9091D856A5850484</vt:lpwstr>
  </property>
</Properties>
</file>