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Data!$A$1:$G$79</definedName>
  </definedNames>
  <calcPr calcId="162913"/>
</workbook>
</file>

<file path=xl/calcChain.xml><?xml version="1.0" encoding="utf-8"?>
<calcChain xmlns="http://schemas.openxmlformats.org/spreadsheetml/2006/main"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75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75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75" i="1" s="1"/>
  <c r="I4" i="6" s="1"/>
  <c r="G53" i="1"/>
  <c r="G75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75" i="1" s="1"/>
  <c r="L4" i="6" s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75" i="1" l="1"/>
  <c r="H4" i="6" s="1"/>
</calcChain>
</file>

<file path=xl/sharedStrings.xml><?xml version="1.0" encoding="utf-8"?>
<sst xmlns="http://schemas.openxmlformats.org/spreadsheetml/2006/main" count="282" uniqueCount="51">
  <si>
    <t>Level of Care</t>
  </si>
  <si>
    <t>Specialty</t>
  </si>
  <si>
    <t>Age</t>
  </si>
  <si>
    <t>Rate Type</t>
  </si>
  <si>
    <t>Low Rate</t>
  </si>
  <si>
    <t>High Rate</t>
  </si>
  <si>
    <t>CIGNA BEHAVIORAL HEA Rate</t>
  </si>
  <si>
    <t>COMPSYCH Rate</t>
  </si>
  <si>
    <t>UNITED BEHAVIORAL HE Rate</t>
  </si>
  <si>
    <t>Inpatient</t>
  </si>
  <si>
    <t>Per Diem</t>
  </si>
  <si>
    <t>Adolescent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</si>
  <si>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</si>
  <si>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</si>
  <si>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</si>
  <si>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</si>
  <si>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</si>
  <si>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</si>
  <si>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</si>
  <si>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</si>
  <si>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</si>
  <si>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</si>
  <si>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</si>
  <si>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TRICARE EAST Rate</t>
  </si>
  <si>
    <t>Inpatient - Psych</t>
  </si>
  <si>
    <t>Child</t>
  </si>
  <si>
    <t>Outpatient</t>
  </si>
  <si>
    <t>IOP - Psych</t>
  </si>
  <si>
    <t>Partial Hospital - ALL</t>
  </si>
  <si>
    <t>Partial Hospital - Psych</t>
  </si>
  <si>
    <t>Date of last update: 1/01/2022</t>
  </si>
  <si>
    <t>HUMANA Rate</t>
  </si>
  <si>
    <t>Adult</t>
  </si>
  <si>
    <t>All Ages</t>
  </si>
  <si>
    <t>Inpatient - Detox</t>
  </si>
  <si>
    <t>Inpatient - Rehab</t>
  </si>
  <si>
    <t>IOP - SUD</t>
  </si>
  <si>
    <t>AETNA BH Rate</t>
  </si>
  <si>
    <t>AMERIGROUP MANAGED M Rate</t>
  </si>
  <si>
    <t>BEACON HEALTH Rate</t>
  </si>
  <si>
    <t>BLUE CHOICE Rate</t>
  </si>
  <si>
    <t>CENPATICO SUPERIOR M Rate</t>
  </si>
  <si>
    <t>FIRST CARE PPO Rate</t>
  </si>
  <si>
    <t>MAGELLAN Rate</t>
  </si>
  <si>
    <t>MOLINA MEDICAID Rate</t>
  </si>
  <si>
    <t>SCOTT &amp; WHITE Rate</t>
  </si>
  <si>
    <t>SHANNON HEALTH SYSTE Rate</t>
  </si>
  <si>
    <t>TRIWEST Rate</t>
  </si>
  <si>
    <t>% of Medicare PPS</t>
  </si>
  <si>
    <t>Intensive Outpatient - ALL</t>
  </si>
  <si>
    <t>Partial Hospital -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</si>
</sst>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66" sqref="B66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9" t="s">
        <v>30</v>
      </c>
    </row>
    <row r="2" spans="1:12">
      <c r="B2" s="25" t="s">
        <v>16</v>
      </c>
      <c r="C2" s="25"/>
      <c r="D2" s="25"/>
      <c r="E2" s="25"/>
      <c r="F2" s="25"/>
    </row>
    <row r="3" spans="1:12">
      <c r="B3" s="9" t="s">
        <v>14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13</v>
      </c>
      <c r="H3" s="9" t="s">
        <v>15</v>
      </c>
      <c r="I3" s="9" t="s">
        <v>4</v>
      </c>
      <c r="J3" s="9" t="s">
        <v>5</v>
      </c>
      <c r="K3" s="9" t="s">
        <v>12</v>
      </c>
      <c r="L3" s="9" t="s">
        <v>19</v>
      </c>
    </row>
    <row r="4" spans="1:12">
      <c r="B4" s="10" t="s">
        <v>31</v>
      </c>
      <c r="C4" s="10" t="s">
        <v>9</v>
      </c>
      <c r="D4" s="10" t="s">
        <v>24</v>
      </c>
      <c r="E4" s="10" t="s">
        <v>11</v>
      </c>
      <c r="F4" s="10" t="s">
        <v>10</v>
      </c>
      <c r="G4" s="11">
        <f>IF(Data!$G$75&gt;1,"Error",MAX(Data!G53:G74))</f>
        <v>124</v>
      </c>
      <c r="H4" s="12">
        <f>IF(Data!$J$75&gt;1,"Error",IF(Data!$J$75=0,"N/A",MAX(Data!J53:BD74)))</f>
        <v>865</v>
      </c>
      <c r="I4" s="12">
        <f>IF(Data!$H$75&gt;1,"Error",SUM(Data!H53:H74))</f>
        <v>610</v>
      </c>
      <c r="J4" s="12">
        <f>IF(Data!$I$75&gt;1,"Error",SUM(Data!I53:I74))</f>
        <v>1063.92</v>
      </c>
      <c r="K4" s="12">
        <f>IF(Data!$E$75&gt;1,"Error",SUM(Data!E53:E74))</f>
        <v>1790</v>
      </c>
      <c r="L4" s="12">
        <f>IF(Data!$F$75&gt;1,"Error",SUM(Data!F53:F74))</f>
        <v>1790</v>
      </c>
    </row>
    <row r="7" spans="1:12" hidden="1" outlineLevel="1">
      <c r="B7" s="18" t="s">
        <v>14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21" t="s">
        <v>37</v>
      </c>
      <c r="C8" t="s">
        <v>9</v>
      </c>
      <c r="D8" t="s">
        <v>34</v>
      </c>
      <c r="E8" t="s">
        <v>32</v>
      </c>
      <c r="F8" t="s">
        <v>48</v>
      </c>
    </row>
    <row r="9" spans="1:12" ht="30" hidden="1" outlineLevel="1">
      <c r="B9" s="21" t="s">
        <v>38</v>
      </c>
      <c r="C9" t="s">
        <v>26</v>
      </c>
      <c r="D9" t="s">
        <v>24</v>
      </c>
      <c r="E9" t="s">
        <v>11</v>
      </c>
      <c r="F9" t="s">
        <v>10</v>
      </c>
    </row>
    <row r="10" spans="1:12" hidden="1" outlineLevel="1">
      <c r="B10" s="21" t="s">
        <v>39</v>
      </c>
      <c r="C10" s="13"/>
      <c r="D10" t="s">
        <v>35</v>
      </c>
      <c r="E10" t="s">
        <v>33</v>
      </c>
      <c r="F10"/>
    </row>
    <row r="11" spans="1:12" hidden="1" outlineLevel="1">
      <c r="B11" s="21" t="s">
        <v>40</v>
      </c>
      <c r="C11"/>
      <c r="D11" t="s">
        <v>49</v>
      </c>
      <c r="E11" t="s">
        <v>25</v>
      </c>
      <c r="F11"/>
    </row>
    <row r="12" spans="1:12" hidden="1" outlineLevel="1">
      <c r="B12" s="21" t="s">
        <v>41</v>
      </c>
      <c r="C12"/>
      <c r="D12" t="s">
        <v>27</v>
      </c>
      <c r="E12"/>
      <c r="F12"/>
    </row>
    <row r="13" spans="1:12" hidden="1" outlineLevel="1">
      <c r="B13" s="21" t="s">
        <v>6</v>
      </c>
      <c r="C13"/>
      <c r="D13" t="s">
        <v>36</v>
      </c>
      <c r="E13"/>
      <c r="F13"/>
    </row>
    <row r="14" spans="1:12" hidden="1" outlineLevel="1">
      <c r="B14" s="21" t="s">
        <v>7</v>
      </c>
      <c r="C14"/>
      <c r="D14" t="s">
        <v>28</v>
      </c>
      <c r="E14"/>
      <c r="F14"/>
    </row>
    <row r="15" spans="1:12" hidden="1" outlineLevel="1">
      <c r="B15" s="21" t="s">
        <v>42</v>
      </c>
      <c r="C15"/>
      <c r="D15" t="s">
        <v>29</v>
      </c>
      <c r="E15"/>
      <c r="F15"/>
    </row>
    <row r="16" spans="1:12" hidden="1" outlineLevel="1">
      <c r="B16" s="21" t="s">
        <v>31</v>
      </c>
      <c r="C16"/>
      <c r="D16" t="s">
        <v>50</v>
      </c>
      <c r="E16"/>
      <c r="F16"/>
    </row>
    <row r="17" spans="2:6" hidden="1" outlineLevel="1">
      <c r="B17" s="21" t="s">
        <v>43</v>
      </c>
      <c r="C17"/>
      <c r="D17"/>
      <c r="E17"/>
      <c r="F17"/>
    </row>
    <row r="18" spans="2:6" hidden="1" outlineLevel="1">
      <c r="B18" s="21" t="s">
        <v>44</v>
      </c>
      <c r="C18"/>
      <c r="D18"/>
      <c r="E18"/>
      <c r="F18"/>
    </row>
    <row r="19" spans="2:6" hidden="1" outlineLevel="1">
      <c r="B19" s="21" t="s">
        <v>45</v>
      </c>
      <c r="C19"/>
      <c r="D19"/>
      <c r="E19"/>
      <c r="F19"/>
    </row>
    <row r="20" spans="2:6" hidden="1" outlineLevel="1">
      <c r="B20" s="21" t="s">
        <v>46</v>
      </c>
      <c r="C20"/>
      <c r="D20"/>
      <c r="E20"/>
      <c r="F20"/>
    </row>
    <row r="21" spans="2:6" hidden="1" outlineLevel="1">
      <c r="B21" s="21" t="s">
        <v>23</v>
      </c>
      <c r="C21"/>
      <c r="D21"/>
      <c r="E21"/>
      <c r="F21"/>
    </row>
    <row r="22" spans="2:6" hidden="1" outlineLevel="1">
      <c r="B22" s="21" t="s">
        <v>47</v>
      </c>
      <c r="C22"/>
      <c r="D22"/>
      <c r="E22"/>
      <c r="F22"/>
    </row>
    <row r="23" spans="2:6" hidden="1" outlineLevel="1">
      <c r="B23" s="21" t="s">
        <v>8</v>
      </c>
      <c r="C23"/>
      <c r="D23"/>
      <c r="E23"/>
      <c r="F23"/>
    </row>
    <row r="24" spans="2:6" hidden="1" outlineLevel="1">
      <c r="B24" s="18"/>
      <c r="C24"/>
      <c r="D24"/>
      <c r="E24"/>
      <c r="F24"/>
    </row>
    <row r="25" spans="2:6" hidden="1" outlineLevel="1">
      <c r="B25" s="18"/>
      <c r="C25"/>
      <c r="D25"/>
      <c r="E25"/>
      <c r="F25"/>
    </row>
    <row r="26" spans="2:6" hidden="1" outlineLevel="1">
      <c r="B26" s="18"/>
      <c r="C26"/>
      <c r="D26"/>
      <c r="E26"/>
      <c r="F26"/>
    </row>
    <row r="27" spans="2:6" hidden="1" outlineLevel="1">
      <c r="B27" s="18"/>
      <c r="C27"/>
      <c r="D27"/>
      <c r="E27"/>
      <c r="F27"/>
    </row>
    <row r="28" spans="2:6" hidden="1" outlineLevel="1">
      <c r="B28" s="18"/>
      <c r="C28"/>
      <c r="D28"/>
      <c r="E28"/>
      <c r="F28"/>
    </row>
    <row r="29" spans="2:6" hidden="1" outlineLevel="1">
      <c r="B29" s="18"/>
      <c r="C29"/>
      <c r="D29"/>
      <c r="E29"/>
      <c r="F29"/>
    </row>
    <row r="30" spans="2:6" hidden="1" outlineLevel="1">
      <c r="B30" s="18"/>
      <c r="C30"/>
      <c r="D30"/>
      <c r="E30"/>
      <c r="F30"/>
    </row>
    <row r="31" spans="2:6" hidden="1" outlineLevel="1">
      <c r="B31" s="18"/>
      <c r="C31"/>
      <c r="D31"/>
      <c r="E31"/>
      <c r="F31"/>
    </row>
    <row r="32" spans="2:6" hidden="1" outlineLevel="1">
      <c r="B32" s="18"/>
      <c r="C32"/>
      <c r="D32"/>
      <c r="E32"/>
      <c r="F32"/>
    </row>
    <row r="33" spans="2:6" hidden="1" outlineLevel="1">
      <c r="B33" s="18"/>
      <c r="C33"/>
      <c r="D33"/>
      <c r="E33"/>
      <c r="F33"/>
    </row>
    <row r="34" spans="2:6" hidden="1" outlineLevel="1">
      <c r="B34" s="18"/>
      <c r="C34"/>
      <c r="D34"/>
      <c r="E34"/>
      <c r="F34"/>
    </row>
    <row r="35" spans="2:6" hidden="1" outlineLevel="1">
      <c r="B35" s="18"/>
      <c r="C35"/>
      <c r="D35"/>
      <c r="E35"/>
      <c r="F35"/>
    </row>
    <row r="36" spans="2:6" hidden="1" outlineLevel="1">
      <c r="B36" s="18"/>
      <c r="C36"/>
      <c r="D36"/>
      <c r="E36"/>
      <c r="F36"/>
    </row>
    <row r="37" spans="2:6" hidden="1" outlineLevel="1">
      <c r="B37" s="18"/>
      <c r="C37"/>
      <c r="D37"/>
      <c r="E37"/>
      <c r="F37"/>
    </row>
    <row r="38" spans="2:6" hidden="1" outlineLevel="1">
      <c r="B38" s="18"/>
      <c r="C38"/>
      <c r="D38"/>
      <c r="E38"/>
      <c r="F38"/>
    </row>
    <row r="39" spans="2:6" hidden="1" outlineLevel="1">
      <c r="B39" s="18"/>
      <c r="C39"/>
      <c r="D39"/>
      <c r="E39"/>
      <c r="F39"/>
    </row>
    <row r="40" spans="2:6" hidden="1" outlineLevel="1">
      <c r="B40" s="18"/>
      <c r="C40"/>
      <c r="D40"/>
      <c r="E40"/>
      <c r="F40"/>
    </row>
    <row r="41" spans="2:6" hidden="1" outlineLevel="1">
      <c r="B41" s="18"/>
      <c r="C41"/>
      <c r="D41"/>
      <c r="E41"/>
      <c r="F41"/>
    </row>
    <row r="42" spans="2:6" hidden="1" outlineLevel="1">
      <c r="B42" s="18"/>
      <c r="C42"/>
      <c r="D42"/>
      <c r="E42"/>
      <c r="F42"/>
    </row>
    <row r="43" spans="2:6" hidden="1" outlineLevel="1">
      <c r="B43" s="18"/>
      <c r="C43"/>
      <c r="D43"/>
      <c r="E43"/>
      <c r="F43"/>
    </row>
    <row r="44" spans="2:6" hidden="1" outlineLevel="1">
      <c r="B44" s="18"/>
      <c r="C44"/>
      <c r="D44"/>
      <c r="E44"/>
      <c r="F44"/>
    </row>
    <row r="45" spans="2:6" hidden="1" outlineLevel="1">
      <c r="B45" s="18"/>
      <c r="C45"/>
      <c r="D45"/>
      <c r="E45"/>
      <c r="F45"/>
    </row>
    <row r="46" spans="2:6" hidden="1" outlineLevel="1">
      <c r="B46" s="18"/>
      <c r="C46"/>
      <c r="D46"/>
      <c r="E46"/>
      <c r="F46"/>
    </row>
    <row r="47" spans="2:6" hidden="1" outlineLevel="1">
      <c r="B47" s="18"/>
      <c r="C47"/>
      <c r="D47"/>
      <c r="E47"/>
      <c r="F47"/>
    </row>
    <row r="48" spans="2:6" hidden="1" outlineLevel="1">
      <c r="B48" s="18"/>
      <c r="C48"/>
      <c r="D48"/>
      <c r="E48"/>
      <c r="F48"/>
    </row>
    <row r="49" spans="2:6" hidden="1" outlineLevel="1">
      <c r="B49" s="18"/>
      <c r="C49"/>
      <c r="D49"/>
      <c r="E49"/>
      <c r="F49"/>
    </row>
    <row r="50" spans="2:6" hidden="1" outlineLevel="1">
      <c r="B50" s="18"/>
      <c r="C50"/>
      <c r="D50"/>
      <c r="E50"/>
      <c r="F50"/>
    </row>
    <row r="51" spans="2:6" hidden="1" outlineLevel="1">
      <c r="B51" s="18"/>
      <c r="C51"/>
      <c r="D51"/>
      <c r="E51"/>
      <c r="F51"/>
    </row>
    <row r="52" spans="2:6" hidden="1" outlineLevel="1">
      <c r="B52" s="18"/>
      <c r="C52"/>
      <c r="D52"/>
      <c r="E52"/>
      <c r="F52"/>
    </row>
    <row r="53" spans="2:6" hidden="1" outlineLevel="1">
      <c r="B53" s="18"/>
      <c r="C53"/>
      <c r="D53"/>
      <c r="E53"/>
      <c r="F53"/>
    </row>
    <row r="54" spans="2:6" hidden="1" outlineLevel="1">
      <c r="B54" s="18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$E$8:$E$11</formula1>
    </dataValidation>
    <dataValidation type="list" allowBlank="1" showInputMessage="1" showErrorMessage="1" sqref="F4">
      <formula1>$F$8:$F$9</formula1>
    </dataValidation>
    <dataValidation type="list" allowBlank="1" showInputMessage="1" showErrorMessage="1" sqref="D4">
      <formula1>$D$8:$D$16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$B$8:$B$23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5"/>
  <sheetViews>
    <sheetView workbookViewId="0">
      <selection activeCell="B2" sqref="B2:D23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20" t="s">
        <v>17</v>
      </c>
      <c r="B1" s="20" t="s">
        <v>1</v>
      </c>
      <c r="C1" s="20" t="s">
        <v>2</v>
      </c>
      <c r="D1" s="20" t="s">
        <v>3</v>
      </c>
      <c r="E1" s="21" t="s">
        <v>18</v>
      </c>
      <c r="F1" s="21" t="s">
        <v>19</v>
      </c>
      <c r="G1" s="21" t="s">
        <v>20</v>
      </c>
      <c r="H1" s="21" t="s">
        <v>21</v>
      </c>
      <c r="I1" s="21" t="s">
        <v>22</v>
      </c>
      <c r="J1" s="21" t="s">
        <v>37</v>
      </c>
      <c r="K1" s="21" t="s">
        <v>38</v>
      </c>
      <c r="L1" s="21" t="s">
        <v>39</v>
      </c>
      <c r="M1" s="21" t="s">
        <v>40</v>
      </c>
      <c r="N1" s="21" t="s">
        <v>41</v>
      </c>
      <c r="O1" s="21" t="s">
        <v>6</v>
      </c>
      <c r="P1" s="21" t="s">
        <v>7</v>
      </c>
      <c r="Q1" s="21" t="s">
        <v>42</v>
      </c>
      <c r="R1" s="21" t="s">
        <v>31</v>
      </c>
      <c r="S1" s="21" t="s">
        <v>43</v>
      </c>
      <c r="T1" s="21" t="s">
        <v>44</v>
      </c>
      <c r="U1" s="21" t="s">
        <v>45</v>
      </c>
      <c r="V1" s="21" t="s">
        <v>46</v>
      </c>
      <c r="W1" s="21" t="s">
        <v>23</v>
      </c>
      <c r="X1" s="21" t="s">
        <v>47</v>
      </c>
      <c r="Y1" s="21" t="s">
        <v>8</v>
      </c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9</v>
      </c>
      <c r="B2" t="s">
        <v>34</v>
      </c>
      <c r="C2" t="s">
        <v>32</v>
      </c>
      <c r="D2" t="s">
        <v>48</v>
      </c>
      <c r="E2" s="3">
        <v>1790</v>
      </c>
      <c r="F2" s="3">
        <v>1790</v>
      </c>
      <c r="G2" s="22">
        <v>126</v>
      </c>
      <c r="H2" s="23">
        <v>100</v>
      </c>
      <c r="I2" s="23">
        <v>100</v>
      </c>
      <c r="J2" s="24">
        <v>0</v>
      </c>
      <c r="K2" s="24">
        <v>0</v>
      </c>
      <c r="L2" s="24">
        <v>0</v>
      </c>
      <c r="M2" s="24">
        <v>0</v>
      </c>
      <c r="N2" s="24">
        <v>0</v>
      </c>
      <c r="O2" s="24">
        <v>0</v>
      </c>
      <c r="P2" s="24">
        <v>0</v>
      </c>
      <c r="Q2" s="24">
        <v>0</v>
      </c>
      <c r="R2" s="24">
        <v>0</v>
      </c>
      <c r="S2" s="24">
        <v>0</v>
      </c>
      <c r="T2" s="24">
        <v>100</v>
      </c>
      <c r="U2" s="24">
        <v>0</v>
      </c>
      <c r="V2" s="24">
        <v>0</v>
      </c>
      <c r="W2" s="24">
        <v>0</v>
      </c>
      <c r="X2" s="24">
        <v>0</v>
      </c>
      <c r="Y2" s="24">
        <v>0</v>
      </c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9</v>
      </c>
      <c r="B3" t="s">
        <v>34</v>
      </c>
      <c r="C3" t="s">
        <v>32</v>
      </c>
      <c r="D3" t="s">
        <v>10</v>
      </c>
      <c r="E3" s="3">
        <v>1790</v>
      </c>
      <c r="F3" s="3">
        <v>1790</v>
      </c>
      <c r="G3" s="22">
        <v>126</v>
      </c>
      <c r="H3" s="23">
        <v>816</v>
      </c>
      <c r="I3" s="23">
        <v>816</v>
      </c>
      <c r="J3" s="24">
        <v>0</v>
      </c>
      <c r="K3" s="24">
        <v>0</v>
      </c>
      <c r="L3" s="24">
        <v>0</v>
      </c>
      <c r="M3" s="24">
        <v>816</v>
      </c>
      <c r="N3" s="24">
        <v>0</v>
      </c>
      <c r="O3" s="24">
        <v>0</v>
      </c>
      <c r="P3" s="24">
        <v>0</v>
      </c>
      <c r="Q3" s="24">
        <v>0</v>
      </c>
      <c r="R3" s="24">
        <v>0</v>
      </c>
      <c r="S3" s="24">
        <v>0</v>
      </c>
      <c r="T3" s="24">
        <v>0</v>
      </c>
      <c r="U3" s="24">
        <v>0</v>
      </c>
      <c r="V3" s="24">
        <v>0</v>
      </c>
      <c r="W3" s="24">
        <v>0</v>
      </c>
      <c r="X3" s="24">
        <v>0</v>
      </c>
      <c r="Y3" s="24">
        <v>0</v>
      </c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9</v>
      </c>
      <c r="B4" t="s">
        <v>24</v>
      </c>
      <c r="C4" t="s">
        <v>11</v>
      </c>
      <c r="D4" t="s">
        <v>10</v>
      </c>
      <c r="E4" s="3">
        <v>1790</v>
      </c>
      <c r="F4" s="3">
        <v>1790</v>
      </c>
      <c r="G4" s="22">
        <v>124</v>
      </c>
      <c r="H4" s="23">
        <v>610</v>
      </c>
      <c r="I4" s="23">
        <v>1063.92</v>
      </c>
      <c r="J4" s="24">
        <v>833</v>
      </c>
      <c r="K4" s="24">
        <v>662</v>
      </c>
      <c r="L4" s="24">
        <v>787</v>
      </c>
      <c r="M4" s="24">
        <v>816</v>
      </c>
      <c r="N4" s="24">
        <v>650</v>
      </c>
      <c r="O4" s="24">
        <v>915</v>
      </c>
      <c r="P4" s="24">
        <v>948</v>
      </c>
      <c r="Q4" s="24">
        <v>761</v>
      </c>
      <c r="R4" s="24">
        <v>865</v>
      </c>
      <c r="S4" s="24">
        <v>956</v>
      </c>
      <c r="T4" s="24">
        <v>0</v>
      </c>
      <c r="U4" s="24">
        <v>760</v>
      </c>
      <c r="V4" s="24">
        <v>990</v>
      </c>
      <c r="W4" s="24">
        <v>1063.92</v>
      </c>
      <c r="X4" s="24">
        <v>0</v>
      </c>
      <c r="Y4" s="24">
        <v>854</v>
      </c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9</v>
      </c>
      <c r="B5" t="s">
        <v>24</v>
      </c>
      <c r="C5" t="s">
        <v>32</v>
      </c>
      <c r="D5" t="s">
        <v>48</v>
      </c>
      <c r="E5" s="3">
        <v>1790</v>
      </c>
      <c r="F5" s="3">
        <v>1790</v>
      </c>
      <c r="G5" s="22">
        <v>124</v>
      </c>
      <c r="H5" s="23">
        <v>100</v>
      </c>
      <c r="I5" s="23">
        <v>100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100</v>
      </c>
      <c r="Y5" s="24">
        <v>0</v>
      </c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9</v>
      </c>
      <c r="B6" t="s">
        <v>24</v>
      </c>
      <c r="C6" t="s">
        <v>32</v>
      </c>
      <c r="D6" t="s">
        <v>10</v>
      </c>
      <c r="E6" s="3">
        <v>1790</v>
      </c>
      <c r="F6" s="3">
        <v>1790</v>
      </c>
      <c r="G6" s="22">
        <v>124</v>
      </c>
      <c r="H6" s="23">
        <v>610</v>
      </c>
      <c r="I6" s="23">
        <v>1063.92</v>
      </c>
      <c r="J6" s="24">
        <v>833</v>
      </c>
      <c r="K6" s="24">
        <v>662</v>
      </c>
      <c r="L6" s="24">
        <v>787</v>
      </c>
      <c r="M6" s="24">
        <v>0</v>
      </c>
      <c r="N6" s="24">
        <v>650</v>
      </c>
      <c r="O6" s="24">
        <v>915</v>
      </c>
      <c r="P6" s="24">
        <v>910</v>
      </c>
      <c r="Q6" s="24">
        <v>761</v>
      </c>
      <c r="R6" s="24">
        <v>865</v>
      </c>
      <c r="S6" s="24">
        <v>956</v>
      </c>
      <c r="T6" s="24">
        <v>0</v>
      </c>
      <c r="U6" s="24">
        <v>760</v>
      </c>
      <c r="V6" s="24">
        <v>965</v>
      </c>
      <c r="W6" s="24">
        <v>1063.92</v>
      </c>
      <c r="X6" s="24">
        <v>0</v>
      </c>
      <c r="Y6" s="24">
        <v>0</v>
      </c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9</v>
      </c>
      <c r="B7" t="s">
        <v>24</v>
      </c>
      <c r="C7" t="s">
        <v>33</v>
      </c>
      <c r="D7" t="s">
        <v>48</v>
      </c>
      <c r="E7" s="3">
        <v>1790</v>
      </c>
      <c r="F7" s="3">
        <v>1790</v>
      </c>
      <c r="G7" s="22">
        <v>124</v>
      </c>
      <c r="H7" s="23">
        <v>100</v>
      </c>
      <c r="I7" s="23">
        <v>100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100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9</v>
      </c>
      <c r="B8" t="s">
        <v>24</v>
      </c>
      <c r="C8" t="s">
        <v>25</v>
      </c>
      <c r="D8" t="s">
        <v>10</v>
      </c>
      <c r="E8" s="3">
        <v>1790</v>
      </c>
      <c r="F8" s="3">
        <v>1790</v>
      </c>
      <c r="G8" s="22">
        <v>124</v>
      </c>
      <c r="H8" s="23">
        <v>610</v>
      </c>
      <c r="I8" s="23">
        <v>1063.92</v>
      </c>
      <c r="J8" s="24">
        <v>833</v>
      </c>
      <c r="K8" s="24">
        <v>662</v>
      </c>
      <c r="L8" s="24">
        <v>787</v>
      </c>
      <c r="M8" s="24">
        <v>816</v>
      </c>
      <c r="N8" s="24">
        <v>650</v>
      </c>
      <c r="O8" s="24">
        <v>915</v>
      </c>
      <c r="P8" s="24">
        <v>948</v>
      </c>
      <c r="Q8" s="24">
        <v>761</v>
      </c>
      <c r="R8" s="24">
        <v>865</v>
      </c>
      <c r="S8" s="24">
        <v>956</v>
      </c>
      <c r="T8" s="24">
        <v>0</v>
      </c>
      <c r="U8" s="24">
        <v>760</v>
      </c>
      <c r="V8" s="24">
        <v>990</v>
      </c>
      <c r="W8" s="24">
        <v>1063.92</v>
      </c>
      <c r="X8" s="24">
        <v>0</v>
      </c>
      <c r="Y8" s="24">
        <v>854</v>
      </c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9</v>
      </c>
      <c r="B9" t="s">
        <v>35</v>
      </c>
      <c r="C9" t="s">
        <v>32</v>
      </c>
      <c r="D9" t="s">
        <v>10</v>
      </c>
      <c r="E9" s="3">
        <v>1790</v>
      </c>
      <c r="F9" s="3">
        <v>1790</v>
      </c>
      <c r="G9" s="22">
        <v>128</v>
      </c>
      <c r="H9" s="23">
        <v>833</v>
      </c>
      <c r="I9" s="23">
        <v>965</v>
      </c>
      <c r="J9" s="24">
        <v>833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965</v>
      </c>
      <c r="W9" s="24">
        <v>0</v>
      </c>
      <c r="X9" s="24">
        <v>0</v>
      </c>
      <c r="Y9" s="24">
        <v>0</v>
      </c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26</v>
      </c>
      <c r="B10" t="s">
        <v>49</v>
      </c>
      <c r="C10" t="s">
        <v>33</v>
      </c>
      <c r="D10" t="s">
        <v>48</v>
      </c>
      <c r="E10" s="3">
        <v>573</v>
      </c>
      <c r="F10" s="3">
        <v>573</v>
      </c>
      <c r="G10" s="22">
        <v>905</v>
      </c>
      <c r="H10" s="23">
        <v>100</v>
      </c>
      <c r="I10" s="23">
        <v>100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100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26</v>
      </c>
      <c r="B11" t="s">
        <v>27</v>
      </c>
      <c r="C11" t="s">
        <v>11</v>
      </c>
      <c r="D11" t="s">
        <v>10</v>
      </c>
      <c r="E11" s="3">
        <v>573</v>
      </c>
      <c r="F11" s="3">
        <v>573</v>
      </c>
      <c r="G11" s="22">
        <v>905</v>
      </c>
      <c r="H11" s="23">
        <v>150</v>
      </c>
      <c r="I11" s="23">
        <v>284</v>
      </c>
      <c r="J11" s="24">
        <v>0</v>
      </c>
      <c r="K11" s="24">
        <v>170</v>
      </c>
      <c r="L11" s="24">
        <v>0</v>
      </c>
      <c r="M11" s="24">
        <v>216</v>
      </c>
      <c r="N11" s="24">
        <v>150</v>
      </c>
      <c r="O11" s="24">
        <v>0</v>
      </c>
      <c r="P11" s="24">
        <v>0</v>
      </c>
      <c r="Q11" s="24">
        <v>0</v>
      </c>
      <c r="R11" s="24">
        <v>0</v>
      </c>
      <c r="S11" s="24">
        <v>205</v>
      </c>
      <c r="T11" s="24">
        <v>0</v>
      </c>
      <c r="U11" s="24">
        <v>225</v>
      </c>
      <c r="V11" s="24">
        <v>284</v>
      </c>
      <c r="W11" s="24">
        <v>177.69</v>
      </c>
      <c r="X11" s="24">
        <v>0</v>
      </c>
      <c r="Y11" s="24">
        <v>208</v>
      </c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26</v>
      </c>
      <c r="B12" t="s">
        <v>27</v>
      </c>
      <c r="C12" t="s">
        <v>32</v>
      </c>
      <c r="D12" t="s">
        <v>10</v>
      </c>
      <c r="E12" s="3">
        <v>573</v>
      </c>
      <c r="F12" s="3">
        <v>573</v>
      </c>
      <c r="G12" s="22">
        <v>905</v>
      </c>
      <c r="H12" s="23">
        <v>150</v>
      </c>
      <c r="I12" s="23">
        <v>284</v>
      </c>
      <c r="J12" s="24">
        <v>0</v>
      </c>
      <c r="K12" s="24">
        <v>170</v>
      </c>
      <c r="L12" s="24">
        <v>209</v>
      </c>
      <c r="M12" s="24">
        <v>216</v>
      </c>
      <c r="N12" s="24">
        <v>150</v>
      </c>
      <c r="O12" s="24">
        <v>0</v>
      </c>
      <c r="P12" s="24">
        <v>0</v>
      </c>
      <c r="Q12" s="24">
        <v>0</v>
      </c>
      <c r="R12" s="24">
        <v>0</v>
      </c>
      <c r="S12" s="24">
        <v>205</v>
      </c>
      <c r="T12" s="24">
        <v>0</v>
      </c>
      <c r="U12" s="24">
        <v>225</v>
      </c>
      <c r="V12" s="24">
        <v>284</v>
      </c>
      <c r="W12" s="24">
        <v>177.69</v>
      </c>
      <c r="X12" s="24">
        <v>0</v>
      </c>
      <c r="Y12" s="24">
        <v>208</v>
      </c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26</v>
      </c>
      <c r="B13" t="s">
        <v>27</v>
      </c>
      <c r="C13" t="s">
        <v>33</v>
      </c>
      <c r="D13" t="s">
        <v>10</v>
      </c>
      <c r="E13" s="3">
        <v>573</v>
      </c>
      <c r="F13" s="3">
        <v>573</v>
      </c>
      <c r="G13" s="22">
        <v>905</v>
      </c>
      <c r="H13" s="23">
        <v>210</v>
      </c>
      <c r="I13" s="23">
        <v>262</v>
      </c>
      <c r="J13" s="24">
        <v>426</v>
      </c>
      <c r="K13" s="24">
        <v>0</v>
      </c>
      <c r="L13" s="24">
        <v>0</v>
      </c>
      <c r="M13" s="24">
        <v>0</v>
      </c>
      <c r="N13" s="24">
        <v>0</v>
      </c>
      <c r="O13" s="24">
        <v>492</v>
      </c>
      <c r="P13" s="24">
        <v>520</v>
      </c>
      <c r="Q13" s="24">
        <v>420</v>
      </c>
      <c r="R13" s="24">
        <v>524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26</v>
      </c>
      <c r="B14" t="s">
        <v>27</v>
      </c>
      <c r="C14" t="s">
        <v>25</v>
      </c>
      <c r="D14" t="s">
        <v>10</v>
      </c>
      <c r="E14" s="3">
        <v>573</v>
      </c>
      <c r="F14" s="3">
        <v>573</v>
      </c>
      <c r="G14" s="22">
        <v>905</v>
      </c>
      <c r="H14" s="23">
        <v>150</v>
      </c>
      <c r="I14" s="23">
        <v>284</v>
      </c>
      <c r="J14" s="24">
        <v>0</v>
      </c>
      <c r="K14" s="24">
        <v>170</v>
      </c>
      <c r="L14" s="24">
        <v>0</v>
      </c>
      <c r="M14" s="24">
        <v>0</v>
      </c>
      <c r="N14" s="24">
        <v>150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284</v>
      </c>
      <c r="W14" s="24">
        <v>0</v>
      </c>
      <c r="X14" s="24">
        <v>0</v>
      </c>
      <c r="Y14" s="24">
        <v>0</v>
      </c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26</v>
      </c>
      <c r="B15" t="s">
        <v>36</v>
      </c>
      <c r="C15" t="s">
        <v>32</v>
      </c>
      <c r="D15" t="s">
        <v>10</v>
      </c>
      <c r="E15" s="3">
        <v>573</v>
      </c>
      <c r="F15" s="3">
        <v>573</v>
      </c>
      <c r="G15" s="22">
        <v>905</v>
      </c>
      <c r="H15" s="23">
        <v>216</v>
      </c>
      <c r="I15" s="23">
        <v>216</v>
      </c>
      <c r="J15" s="24">
        <v>0</v>
      </c>
      <c r="K15" s="24">
        <v>0</v>
      </c>
      <c r="L15" s="24">
        <v>0</v>
      </c>
      <c r="M15" s="24">
        <v>216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26</v>
      </c>
      <c r="B16" t="s">
        <v>28</v>
      </c>
      <c r="C16" t="s">
        <v>33</v>
      </c>
      <c r="D16" t="s">
        <v>48</v>
      </c>
      <c r="E16" s="3">
        <v>955</v>
      </c>
      <c r="F16" s="3">
        <v>955</v>
      </c>
      <c r="G16" s="22">
        <v>915</v>
      </c>
      <c r="H16" s="23">
        <v>100</v>
      </c>
      <c r="I16" s="23">
        <v>100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100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26</v>
      </c>
      <c r="B17" t="s">
        <v>28</v>
      </c>
      <c r="C17" t="s">
        <v>33</v>
      </c>
      <c r="D17" t="s">
        <v>10</v>
      </c>
      <c r="E17" s="3">
        <v>955</v>
      </c>
      <c r="F17" s="3">
        <v>955</v>
      </c>
      <c r="G17" s="22">
        <v>915</v>
      </c>
      <c r="H17" s="23">
        <v>425</v>
      </c>
      <c r="I17" s="23">
        <v>425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425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26</v>
      </c>
      <c r="B18" t="s">
        <v>29</v>
      </c>
      <c r="C18" t="s">
        <v>11</v>
      </c>
      <c r="D18" t="s">
        <v>10</v>
      </c>
      <c r="E18" s="3">
        <v>955</v>
      </c>
      <c r="F18" s="3">
        <v>955</v>
      </c>
      <c r="G18" s="22">
        <v>915</v>
      </c>
      <c r="H18" s="23">
        <v>231.34</v>
      </c>
      <c r="I18" s="23">
        <v>406</v>
      </c>
      <c r="J18" s="24">
        <v>0</v>
      </c>
      <c r="K18" s="24">
        <v>275</v>
      </c>
      <c r="L18" s="24">
        <v>0</v>
      </c>
      <c r="M18" s="24">
        <v>406</v>
      </c>
      <c r="N18" s="24">
        <v>250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350</v>
      </c>
      <c r="V18" s="24">
        <v>284</v>
      </c>
      <c r="W18" s="24">
        <v>231.34</v>
      </c>
      <c r="X18" s="24">
        <v>0</v>
      </c>
      <c r="Y18" s="24">
        <v>0</v>
      </c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26</v>
      </c>
      <c r="B19" t="s">
        <v>29</v>
      </c>
      <c r="C19" t="s">
        <v>32</v>
      </c>
      <c r="D19" t="s">
        <v>48</v>
      </c>
      <c r="E19" s="3">
        <v>955</v>
      </c>
      <c r="F19" s="3">
        <v>955</v>
      </c>
      <c r="G19" s="22">
        <v>915</v>
      </c>
      <c r="H19" s="23">
        <v>100</v>
      </c>
      <c r="I19" s="23">
        <v>100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100</v>
      </c>
      <c r="Y19" s="24">
        <v>0</v>
      </c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26</v>
      </c>
      <c r="B20" t="s">
        <v>29</v>
      </c>
      <c r="C20" t="s">
        <v>32</v>
      </c>
      <c r="D20" t="s">
        <v>10</v>
      </c>
      <c r="E20" s="3">
        <v>955</v>
      </c>
      <c r="F20" s="3">
        <v>955</v>
      </c>
      <c r="G20" s="22">
        <v>915</v>
      </c>
      <c r="H20" s="23">
        <v>231.34</v>
      </c>
      <c r="I20" s="23">
        <v>480</v>
      </c>
      <c r="J20" s="24">
        <v>0</v>
      </c>
      <c r="K20" s="24">
        <v>275</v>
      </c>
      <c r="L20" s="24">
        <v>375</v>
      </c>
      <c r="M20" s="24">
        <v>0</v>
      </c>
      <c r="N20" s="24">
        <v>250</v>
      </c>
      <c r="O20" s="24">
        <v>0</v>
      </c>
      <c r="P20" s="24">
        <v>0</v>
      </c>
      <c r="Q20" s="24">
        <v>0</v>
      </c>
      <c r="R20" s="24">
        <v>0</v>
      </c>
      <c r="S20" s="24">
        <v>416</v>
      </c>
      <c r="T20" s="24">
        <v>0</v>
      </c>
      <c r="U20" s="24">
        <v>0</v>
      </c>
      <c r="V20" s="24">
        <v>480</v>
      </c>
      <c r="W20" s="24">
        <v>231.34</v>
      </c>
      <c r="X20" s="24">
        <v>0</v>
      </c>
      <c r="Y20" s="24">
        <v>426</v>
      </c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26</v>
      </c>
      <c r="B21" t="s">
        <v>29</v>
      </c>
      <c r="C21" t="s">
        <v>33</v>
      </c>
      <c r="D21" t="s">
        <v>10</v>
      </c>
      <c r="E21" s="3">
        <v>955</v>
      </c>
      <c r="F21" s="3">
        <v>955</v>
      </c>
      <c r="G21" s="22">
        <v>915</v>
      </c>
      <c r="H21" s="23">
        <v>401</v>
      </c>
      <c r="I21" s="23">
        <v>430</v>
      </c>
      <c r="J21" s="24">
        <v>430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430</v>
      </c>
      <c r="Q21" s="24">
        <v>420</v>
      </c>
      <c r="R21" s="24">
        <v>401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26</v>
      </c>
      <c r="B22" t="s">
        <v>29</v>
      </c>
      <c r="C22" t="s">
        <v>25</v>
      </c>
      <c r="D22" t="s">
        <v>10</v>
      </c>
      <c r="E22" s="3">
        <v>955</v>
      </c>
      <c r="F22" s="3">
        <v>955</v>
      </c>
      <c r="G22" s="22">
        <v>915</v>
      </c>
      <c r="H22" s="23">
        <v>250</v>
      </c>
      <c r="I22" s="23">
        <v>284</v>
      </c>
      <c r="J22" s="24">
        <v>0</v>
      </c>
      <c r="K22" s="24">
        <v>275</v>
      </c>
      <c r="L22" s="24">
        <v>0</v>
      </c>
      <c r="M22" s="24">
        <v>0</v>
      </c>
      <c r="N22" s="24">
        <v>250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284</v>
      </c>
      <c r="W22" s="24">
        <v>0</v>
      </c>
      <c r="X22" s="24">
        <v>0</v>
      </c>
      <c r="Y22" s="24">
        <v>0</v>
      </c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26</v>
      </c>
      <c r="B23" t="s">
        <v>50</v>
      </c>
      <c r="C23" t="s">
        <v>32</v>
      </c>
      <c r="D23" t="s">
        <v>10</v>
      </c>
      <c r="E23" s="3">
        <v>955</v>
      </c>
      <c r="F23" s="3">
        <v>955</v>
      </c>
      <c r="G23" s="22">
        <v>912</v>
      </c>
      <c r="H23" s="23">
        <v>350</v>
      </c>
      <c r="I23" s="23">
        <v>406</v>
      </c>
      <c r="J23" s="24">
        <v>0</v>
      </c>
      <c r="K23" s="24">
        <v>0</v>
      </c>
      <c r="L23" s="24">
        <v>0</v>
      </c>
      <c r="M23" s="24">
        <v>406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350</v>
      </c>
      <c r="V23" s="24">
        <v>0</v>
      </c>
      <c r="W23" s="24">
        <v>0</v>
      </c>
      <c r="X23" s="24">
        <v>0</v>
      </c>
      <c r="Y23" s="24">
        <v>0</v>
      </c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E24" s="3"/>
      <c r="F24" s="3"/>
      <c r="G24" s="22"/>
      <c r="H24" s="23"/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22"/>
      <c r="H25" s="23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2"/>
      <c r="H26" s="23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2"/>
      <c r="H27" s="23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3"/>
      <c r="B28" s="13"/>
      <c r="C28" s="13"/>
      <c r="D28" s="13"/>
      <c r="E28" s="14"/>
      <c r="F28" s="14"/>
      <c r="G28" s="15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3"/>
      <c r="B29" s="13"/>
      <c r="C29" s="13"/>
      <c r="D29" s="13"/>
      <c r="E29" s="14"/>
      <c r="F29" s="14"/>
      <c r="G29" s="15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3"/>
      <c r="B30" s="13"/>
      <c r="C30" s="13"/>
      <c r="D30" s="13"/>
      <c r="E30" s="14"/>
      <c r="F30" s="14"/>
      <c r="G30" s="15"/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3"/>
      <c r="B31" s="13"/>
      <c r="C31" s="13"/>
      <c r="D31" s="13"/>
      <c r="E31" s="14"/>
      <c r="F31" s="14"/>
      <c r="G31" s="15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20" t="s">
        <v>17</v>
      </c>
      <c r="B52" s="20" t="s">
        <v>1</v>
      </c>
      <c r="C52" s="20" t="s">
        <v>2</v>
      </c>
      <c r="D52" s="20" t="s">
        <v>3</v>
      </c>
      <c r="E52" s="21" t="s">
        <v>18</v>
      </c>
      <c r="F52" s="21" t="s">
        <v>19</v>
      </c>
      <c r="G52" s="21" t="s">
        <v>20</v>
      </c>
      <c r="H52" s="21" t="s">
        <v>21</v>
      </c>
      <c r="I52" s="21" t="s">
        <v>22</v>
      </c>
      <c r="J52" s="21" t="s">
        <v>37</v>
      </c>
      <c r="K52" s="21" t="s">
        <v>38</v>
      </c>
      <c r="L52" s="21" t="s">
        <v>39</v>
      </c>
      <c r="M52" s="21" t="s">
        <v>40</v>
      </c>
      <c r="N52" s="21" t="s">
        <v>41</v>
      </c>
      <c r="O52" s="21" t="s">
        <v>6</v>
      </c>
      <c r="P52" s="21" t="s">
        <v>7</v>
      </c>
      <c r="Q52" s="21" t="s">
        <v>42</v>
      </c>
      <c r="R52" s="21" t="s">
        <v>31</v>
      </c>
      <c r="S52" s="21" t="s">
        <v>43</v>
      </c>
      <c r="T52" s="21" t="s">
        <v>44</v>
      </c>
      <c r="U52" s="21" t="s">
        <v>45</v>
      </c>
      <c r="V52" s="21" t="s">
        <v>46</v>
      </c>
      <c r="W52" s="21" t="s">
        <v>23</v>
      </c>
      <c r="X52" s="21" t="s">
        <v>47</v>
      </c>
      <c r="Y52" s="21" t="s">
        <v>8</v>
      </c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9</v>
      </c>
      <c r="B53" t="s">
        <v>34</v>
      </c>
      <c r="C53" t="s">
        <v>32</v>
      </c>
      <c r="D53" t="s">
        <v>48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9</v>
      </c>
      <c r="B54" t="s">
        <v>34</v>
      </c>
      <c r="C54" t="s">
        <v>32</v>
      </c>
      <c r="D54" t="s">
        <v>10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9</v>
      </c>
      <c r="B55" t="s">
        <v>24</v>
      </c>
      <c r="C55" t="s">
        <v>11</v>
      </c>
      <c r="D55" t="s">
        <v>10</v>
      </c>
      <c r="E55" s="4">
        <f>IF('Shoppable Services'!$F$4=$D55,1,0)*IF('Shoppable Services'!$E$4=$C55,1,0)*IF('Shoppable Services'!$D$4=$B55,1,0)*IF('Shoppable Services'!$C$4=$A55,1,0)*$E4</f>
        <v>1790</v>
      </c>
      <c r="F55" s="4">
        <f>IF('Shoppable Services'!$F$4=$D55,1,0)*IF('Shoppable Services'!$E$4=$C55,1,0)*IF('Shoppable Services'!$D$4=$B55,1,0)*IF('Shoppable Services'!$C$4=$A55,1,0)*$F4</f>
        <v>1790</v>
      </c>
      <c r="G55" s="4">
        <f>IF('Shoppable Services'!$F$4=$D55,1,0)*IF('Shoppable Services'!$E$4=$C55,1,0)*IF('Shoppable Services'!$D$4=$B55,1,0)*IF('Shoppable Services'!$C$4=$A55,1,0)*$G4</f>
        <v>124</v>
      </c>
      <c r="H55" s="4">
        <f>IF('Shoppable Services'!$F$4=$D55,1,0)*IF('Shoppable Services'!$E$4=$C55,1,0)*IF('Shoppable Services'!$D$4=$B55,1,0)*IF('Shoppable Services'!$C$4=$A55,1,0)*$H4</f>
        <v>610</v>
      </c>
      <c r="I55" s="4">
        <f>IF('Shoppable Services'!$F$4=$D55,1,0)*IF('Shoppable Services'!$E$4=$C55,1,0)*IF('Shoppable Services'!$D$4=$B55,1,0)*IF('Shoppable Services'!$C$4=$A55,1,0)*$I4</f>
        <v>1063.92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865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9</v>
      </c>
      <c r="B56" t="s">
        <v>24</v>
      </c>
      <c r="C56" t="s">
        <v>32</v>
      </c>
      <c r="D56" t="s">
        <v>48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9</v>
      </c>
      <c r="B57" t="s">
        <v>24</v>
      </c>
      <c r="C57" t="s">
        <v>32</v>
      </c>
      <c r="D57" t="s">
        <v>10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9</v>
      </c>
      <c r="B58" t="s">
        <v>24</v>
      </c>
      <c r="C58" t="s">
        <v>33</v>
      </c>
      <c r="D58" t="s">
        <v>48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9</v>
      </c>
      <c r="B59" t="s">
        <v>24</v>
      </c>
      <c r="C59" t="s">
        <v>25</v>
      </c>
      <c r="D59" t="s">
        <v>10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9</v>
      </c>
      <c r="B60" t="s">
        <v>35</v>
      </c>
      <c r="C60" t="s">
        <v>32</v>
      </c>
      <c r="D60" t="s">
        <v>10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26</v>
      </c>
      <c r="B61" t="s">
        <v>49</v>
      </c>
      <c r="C61" t="s">
        <v>33</v>
      </c>
      <c r="D61" t="s">
        <v>48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26</v>
      </c>
      <c r="B62" t="s">
        <v>27</v>
      </c>
      <c r="C62" t="s">
        <v>11</v>
      </c>
      <c r="D62" t="s">
        <v>10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26</v>
      </c>
      <c r="B63" t="s">
        <v>27</v>
      </c>
      <c r="C63" t="s">
        <v>32</v>
      </c>
      <c r="D63" t="s">
        <v>10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26</v>
      </c>
      <c r="B64" t="s">
        <v>27</v>
      </c>
      <c r="C64" t="s">
        <v>33</v>
      </c>
      <c r="D64" t="s">
        <v>10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26</v>
      </c>
      <c r="B65" t="s">
        <v>27</v>
      </c>
      <c r="C65" t="s">
        <v>25</v>
      </c>
      <c r="D65" t="s">
        <v>10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26</v>
      </c>
      <c r="B66" t="s">
        <v>36</v>
      </c>
      <c r="C66" t="s">
        <v>32</v>
      </c>
      <c r="D66" t="s">
        <v>10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26</v>
      </c>
      <c r="B67" t="s">
        <v>28</v>
      </c>
      <c r="C67" t="s">
        <v>33</v>
      </c>
      <c r="D67" t="s">
        <v>48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26</v>
      </c>
      <c r="B68" t="s">
        <v>28</v>
      </c>
      <c r="C68" t="s">
        <v>33</v>
      </c>
      <c r="D68" t="s">
        <v>10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26</v>
      </c>
      <c r="B69" t="s">
        <v>29</v>
      </c>
      <c r="C69" t="s">
        <v>11</v>
      </c>
      <c r="D69" t="s">
        <v>10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26</v>
      </c>
      <c r="B70" t="s">
        <v>29</v>
      </c>
      <c r="C70" t="s">
        <v>32</v>
      </c>
      <c r="D70" t="s">
        <v>48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26</v>
      </c>
      <c r="B71" t="s">
        <v>29</v>
      </c>
      <c r="C71" t="s">
        <v>32</v>
      </c>
      <c r="D71" t="s">
        <v>10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26</v>
      </c>
      <c r="B72" t="s">
        <v>29</v>
      </c>
      <c r="C72" t="s">
        <v>33</v>
      </c>
      <c r="D72" t="s">
        <v>10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26</v>
      </c>
      <c r="B73" t="s">
        <v>29</v>
      </c>
      <c r="C73" t="s">
        <v>25</v>
      </c>
      <c r="D73" t="s">
        <v>10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 ht="15.75" customHeight="1">
      <c r="A74" t="s">
        <v>26</v>
      </c>
      <c r="B74" t="s">
        <v>50</v>
      </c>
      <c r="C74" t="s">
        <v>32</v>
      </c>
      <c r="D74" t="s">
        <v>10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E75" s="4">
        <f>COUNTIF(E53:E74,"&gt;0")</f>
        <v>1</v>
      </c>
      <c r="F75" s="4">
        <f>COUNTIF(F53:F74,"&gt;0")</f>
        <v>1</v>
      </c>
      <c r="G75" s="4">
        <f>COUNTIF(G53:G74,"&gt;0")</f>
        <v>1</v>
      </c>
      <c r="H75" s="4">
        <f>COUNTIF(H53:H74,"&gt;0")</f>
        <v>1</v>
      </c>
      <c r="I75" s="4">
        <f>COUNTIF(I53:I74,"&gt;0")</f>
        <v>1</v>
      </c>
      <c r="J75" s="4">
        <f>COUNTIF(J53:BE74,"&gt;0")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BFF481-1141-4257-8427-A6AF9E77BFBE}"/>
</file>

<file path=customXml/itemProps2.xml><?xml version="1.0" encoding="utf-8"?>
<ds:datastoreItem xmlns:ds="http://schemas.openxmlformats.org/officeDocument/2006/customXml" ds:itemID="{7E7DF650-030D-4E91-ACF1-9F2C4613F478}"/>
</file>

<file path=customXml/itemProps3.xml><?xml version="1.0" encoding="utf-8"?>
<ds:datastoreItem xmlns:ds="http://schemas.openxmlformats.org/officeDocument/2006/customXml" ds:itemID="{86C488F3-27FE-4136-87B3-DFB76680AD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2022-02-04T17:58:48Z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