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Data!$A$1:$G$78</definedName>
  </definedNames>
  <calcPr calcId="162913"/>
</workbook>
</file>

<file path=xl/calcChain.xml><?xml version="1.0" encoding="utf-8"?>
<calcChain xmlns="http://schemas.openxmlformats.org/spreadsheetml/2006/main"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4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4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4" i="1" s="1"/>
  <c r="I4" i="6" s="1"/>
  <c r="G53" i="1"/>
  <c r="G74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4" i="1" s="1"/>
  <c r="L4" i="6" s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74" i="1" l="1"/>
  <c r="H4" i="6" s="1"/>
</calcChain>
</file>

<file path=xl/sharedStrings.xml><?xml version="1.0" encoding="utf-8"?>
<sst xmlns="http://schemas.openxmlformats.org/spreadsheetml/2006/main" count="300" uniqueCount="56">
  <si>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</si>
  <si>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</si>
  <si>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</si>
  <si>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</si>
  <si>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</si>
  <si>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</si>
  <si>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</si>
  <si>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</si>
  <si>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</si>
  <si>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</si>
  <si>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</si>
  <si>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</si>
  <si>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</si>
  <si>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</si>
  <si>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</si>
  <si>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</si>
  <si>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</si>
  <si>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</si>
  <si>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</si>
  <si>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</si>
  <si>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</si>
  <si>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Inpatient - Psych</t>
  </si>
  <si>
    <t>Child</t>
  </si>
  <si>
    <t>Outpatient</t>
  </si>
  <si>
    <t>IOP - Psych</t>
  </si>
  <si>
    <t>Partial Hospital - ALL</t>
  </si>
  <si>
    <t>Partial Hospital - Psych</t>
  </si>
  <si>
    <t>Date of last update: 1/01/2022</t>
  </si>
  <si>
    <t>TRICARE WEST HN Rate</t>
  </si>
  <si>
    <t>VALUE OPTIONS Rate</t>
  </si>
  <si>
    <t>Adult</t>
  </si>
  <si>
    <t>Inpatient - Detox</t>
  </si>
  <si>
    <t>AETNA  ATTN CLAIMS Rate</t>
  </si>
  <si>
    <t>AETNA MEDICARE HMO Rate</t>
  </si>
  <si>
    <t>BEACON MEDICARE HMO Rate</t>
  </si>
  <si>
    <t>BLUE CROSS MEDICARE Rate</t>
  </si>
  <si>
    <t>BLUE CROSS-STANDARD Rate</t>
  </si>
  <si>
    <t>BLUE SHIELD MEDICARE Rate</t>
  </si>
  <si>
    <t>BLUE SHIELD MHSA Rate</t>
  </si>
  <si>
    <t>BLUE SHIELD OF CALIF Rate</t>
  </si>
  <si>
    <t>CAREMORE MEDICARE HM Rate</t>
  </si>
  <si>
    <t>CIGNA BEHAVIORAL Rate</t>
  </si>
  <si>
    <t>COASTWISE MAGELLAN N Rate</t>
  </si>
  <si>
    <t>HEALTHCARE PARTNERS Rate</t>
  </si>
  <si>
    <t>HEALTHNET Rate</t>
  </si>
  <si>
    <t>HMC HEALTHCARE Rate</t>
  </si>
  <si>
    <t>HOLMAN GROUP Rate</t>
  </si>
  <si>
    <t>KAISER PERMANENTE Rate</t>
  </si>
  <si>
    <t>MAGELLAN Rate</t>
  </si>
  <si>
    <t>MANAGED HEALTH NETWO Rate</t>
  </si>
  <si>
    <t>MHN MEDICARE HMO Rate</t>
  </si>
  <si>
    <t>MOLINA MEDICARE HMO Rate</t>
  </si>
  <si>
    <t>UBH MEDICARE HMO Rate</t>
  </si>
  <si>
    <t>UNITED BEHAVIORAL Rate</t>
  </si>
  <si>
    <t>VETERANS ADMINISTRAT Rate</t>
  </si>
  <si>
    <t>Outpatient -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</si>
</sst>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4" sqref="B6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27</v>
      </c>
    </row>
    <row r="2" spans="1:12">
      <c r="B2" s="25" t="s">
        <v>14</v>
      </c>
      <c r="C2" s="25"/>
      <c r="D2" s="25"/>
      <c r="E2" s="25"/>
      <c r="F2" s="25"/>
    </row>
    <row r="3" spans="1:12">
      <c r="B3" s="9" t="s">
        <v>12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11</v>
      </c>
      <c r="H3" s="9" t="s">
        <v>13</v>
      </c>
      <c r="I3" s="9" t="s">
        <v>4</v>
      </c>
      <c r="J3" s="9" t="s">
        <v>5</v>
      </c>
      <c r="K3" s="9" t="s">
        <v>10</v>
      </c>
      <c r="L3" s="9" t="s">
        <v>17</v>
      </c>
    </row>
    <row r="4" spans="1:12">
      <c r="B4" s="10" t="s">
        <v>45</v>
      </c>
      <c r="C4" s="10" t="s">
        <v>6</v>
      </c>
      <c r="D4" s="10" t="s">
        <v>21</v>
      </c>
      <c r="E4" s="10" t="s">
        <v>30</v>
      </c>
      <c r="F4" s="10" t="s">
        <v>7</v>
      </c>
      <c r="G4" s="11">
        <f>IF(Data!$G$74&gt;1,"Error",MAX(Data!G53:G73))</f>
        <v>124</v>
      </c>
      <c r="H4" s="12">
        <f>IF(Data!$J$74&gt;1,"Error",IF(Data!$J$74=0,"N/A",MAX(Data!J53:BD73)))</f>
        <v>2150.7199999999998</v>
      </c>
      <c r="I4" s="12">
        <f>IF(Data!$H$74&gt;1,"Error",SUM(Data!H53:H73))</f>
        <v>742</v>
      </c>
      <c r="J4" s="12">
        <f>IF(Data!$I$74&gt;1,"Error",SUM(Data!I53:I73))</f>
        <v>1250.33</v>
      </c>
      <c r="K4" s="12">
        <f>IF(Data!$E$74&gt;1,"Error",SUM(Data!E53:E73))</f>
        <v>1890</v>
      </c>
      <c r="L4" s="12">
        <f>IF(Data!$F$74&gt;1,"Error",SUM(Data!F53:F73))</f>
        <v>1890</v>
      </c>
    </row>
    <row r="7" spans="1:12" hidden="1" outlineLevel="1">
      <c r="B7" s="18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8" t="s">
        <v>32</v>
      </c>
      <c r="C8" t="s">
        <v>6</v>
      </c>
      <c r="D8" t="s">
        <v>31</v>
      </c>
      <c r="E8" t="s">
        <v>30</v>
      </c>
      <c r="F8" t="s">
        <v>7</v>
      </c>
    </row>
    <row r="9" spans="1:12" hidden="1" outlineLevel="1">
      <c r="B9" s="18" t="s">
        <v>33</v>
      </c>
      <c r="C9" t="s">
        <v>23</v>
      </c>
      <c r="D9" t="s">
        <v>21</v>
      </c>
      <c r="E9" t="s">
        <v>8</v>
      </c>
      <c r="F9" t="s">
        <v>9</v>
      </c>
    </row>
    <row r="10" spans="1:12" hidden="1" outlineLevel="1">
      <c r="B10" s="18" t="s">
        <v>34</v>
      </c>
      <c r="C10" s="13"/>
      <c r="D10" t="s">
        <v>24</v>
      </c>
      <c r="E10" t="s">
        <v>22</v>
      </c>
      <c r="F10"/>
    </row>
    <row r="11" spans="1:12" hidden="1" outlineLevel="1">
      <c r="B11" s="18" t="s">
        <v>35</v>
      </c>
      <c r="C11"/>
      <c r="D11" t="s">
        <v>55</v>
      </c>
      <c r="E11"/>
      <c r="F11"/>
    </row>
    <row r="12" spans="1:12" hidden="1" outlineLevel="1">
      <c r="B12" s="18" t="s">
        <v>36</v>
      </c>
      <c r="C12"/>
      <c r="D12" t="s">
        <v>25</v>
      </c>
      <c r="E12"/>
      <c r="F12"/>
    </row>
    <row r="13" spans="1:12" hidden="1" outlineLevel="1">
      <c r="B13" s="18" t="s">
        <v>37</v>
      </c>
      <c r="C13"/>
      <c r="D13" t="s">
        <v>26</v>
      </c>
      <c r="E13"/>
      <c r="F13"/>
    </row>
    <row r="14" spans="1:12" hidden="1" outlineLevel="1">
      <c r="B14" s="18" t="s">
        <v>38</v>
      </c>
      <c r="C14"/>
      <c r="D14"/>
      <c r="E14"/>
      <c r="F14"/>
    </row>
    <row r="15" spans="1:12" hidden="1" outlineLevel="1">
      <c r="B15" s="18" t="s">
        <v>39</v>
      </c>
      <c r="C15"/>
      <c r="D15"/>
      <c r="E15"/>
      <c r="F15"/>
    </row>
    <row r="16" spans="1:12" ht="30" hidden="1" outlineLevel="1">
      <c r="B16" s="18" t="s">
        <v>40</v>
      </c>
      <c r="C16"/>
      <c r="D16"/>
      <c r="E16"/>
      <c r="F16"/>
    </row>
    <row r="17" spans="2:6" hidden="1" outlineLevel="1">
      <c r="B17" s="18" t="s">
        <v>41</v>
      </c>
      <c r="C17"/>
      <c r="D17"/>
      <c r="E17"/>
      <c r="F17"/>
    </row>
    <row r="18" spans="2:6" ht="30" hidden="1" outlineLevel="1">
      <c r="B18" s="18" t="s">
        <v>42</v>
      </c>
      <c r="C18"/>
      <c r="D18"/>
      <c r="E18"/>
      <c r="F18"/>
    </row>
    <row r="19" spans="2:6" hidden="1" outlineLevel="1">
      <c r="B19" s="18" t="s">
        <v>43</v>
      </c>
      <c r="C19"/>
      <c r="D19"/>
      <c r="E19"/>
      <c r="F19"/>
    </row>
    <row r="20" spans="2:6" hidden="1" outlineLevel="1">
      <c r="B20" s="18" t="s">
        <v>43</v>
      </c>
      <c r="C20"/>
      <c r="D20"/>
      <c r="E20"/>
      <c r="F20"/>
    </row>
    <row r="21" spans="2:6" hidden="1" outlineLevel="1">
      <c r="B21" s="18" t="s">
        <v>44</v>
      </c>
      <c r="C21"/>
      <c r="D21"/>
      <c r="E21"/>
      <c r="F21"/>
    </row>
    <row r="22" spans="2:6" hidden="1" outlineLevel="1">
      <c r="B22" s="18" t="s">
        <v>45</v>
      </c>
      <c r="C22"/>
      <c r="D22"/>
      <c r="E22"/>
      <c r="F22"/>
    </row>
    <row r="23" spans="2:6" hidden="1" outlineLevel="1">
      <c r="B23" s="18" t="s">
        <v>46</v>
      </c>
      <c r="C23"/>
      <c r="D23"/>
      <c r="E23"/>
      <c r="F23"/>
    </row>
    <row r="24" spans="2:6" hidden="1" outlineLevel="1">
      <c r="B24" s="18" t="s">
        <v>47</v>
      </c>
      <c r="C24"/>
      <c r="D24"/>
      <c r="E24"/>
      <c r="F24"/>
    </row>
    <row r="25" spans="2:6" hidden="1" outlineLevel="1">
      <c r="B25" s="18" t="s">
        <v>48</v>
      </c>
      <c r="C25"/>
      <c r="D25"/>
      <c r="E25"/>
      <c r="F25"/>
    </row>
    <row r="26" spans="2:6" ht="30" hidden="1" outlineLevel="1">
      <c r="B26" s="18" t="s">
        <v>49</v>
      </c>
      <c r="C26"/>
      <c r="D26"/>
      <c r="E26"/>
      <c r="F26"/>
    </row>
    <row r="27" spans="2:6" hidden="1" outlineLevel="1">
      <c r="B27" s="18" t="s">
        <v>50</v>
      </c>
      <c r="C27"/>
      <c r="D27"/>
      <c r="E27"/>
      <c r="F27"/>
    </row>
    <row r="28" spans="2:6" hidden="1" outlineLevel="1">
      <c r="B28" s="18" t="s">
        <v>51</v>
      </c>
      <c r="C28"/>
      <c r="D28"/>
      <c r="E28"/>
      <c r="F28"/>
    </row>
    <row r="29" spans="2:6" hidden="1" outlineLevel="1">
      <c r="B29" s="18" t="s">
        <v>28</v>
      </c>
      <c r="C29"/>
      <c r="D29"/>
      <c r="E29"/>
      <c r="F29"/>
    </row>
    <row r="30" spans="2:6" hidden="1" outlineLevel="1">
      <c r="B30" s="18" t="s">
        <v>52</v>
      </c>
      <c r="C30"/>
      <c r="D30"/>
      <c r="E30"/>
      <c r="F30"/>
    </row>
    <row r="31" spans="2:6" hidden="1" outlineLevel="1">
      <c r="B31" s="18" t="s">
        <v>53</v>
      </c>
      <c r="C31"/>
      <c r="D31"/>
      <c r="E31"/>
      <c r="F31"/>
    </row>
    <row r="32" spans="2:6" hidden="1" outlineLevel="1">
      <c r="B32" s="18" t="s">
        <v>29</v>
      </c>
      <c r="C32"/>
      <c r="D32"/>
      <c r="E32"/>
      <c r="F32"/>
    </row>
    <row r="33" spans="2:6" hidden="1" outlineLevel="1">
      <c r="B33" s="18" t="s">
        <v>54</v>
      </c>
      <c r="C33"/>
      <c r="D33"/>
      <c r="E33"/>
      <c r="F33"/>
    </row>
    <row r="34" spans="2:6" hidden="1" outlineLevel="1">
      <c r="B34" s="18"/>
      <c r="C34"/>
      <c r="D34"/>
      <c r="E34"/>
      <c r="F34"/>
    </row>
    <row r="35" spans="2:6" hidden="1" outlineLevel="1">
      <c r="B35" s="18"/>
      <c r="C35"/>
      <c r="D35"/>
      <c r="E35"/>
      <c r="F35"/>
    </row>
    <row r="36" spans="2:6" hidden="1" outlineLevel="1">
      <c r="B36" s="18"/>
      <c r="C36"/>
      <c r="D36"/>
      <c r="E36"/>
      <c r="F36"/>
    </row>
    <row r="37" spans="2:6" hidden="1" outlineLevel="1">
      <c r="B37" s="18"/>
      <c r="C37"/>
      <c r="D37"/>
      <c r="E37"/>
      <c r="F37"/>
    </row>
    <row r="38" spans="2:6" hidden="1" outlineLevel="1">
      <c r="B38" s="18"/>
      <c r="C38"/>
      <c r="D38"/>
      <c r="E38"/>
      <c r="F38"/>
    </row>
    <row r="39" spans="2:6" hidden="1" outlineLevel="1">
      <c r="B39" s="18"/>
      <c r="C39"/>
      <c r="D39"/>
      <c r="E39"/>
      <c r="F39"/>
    </row>
    <row r="40" spans="2:6" hidden="1" outlineLevel="1">
      <c r="B40" s="18"/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$F$8:$F$9</formula1>
    </dataValidation>
    <dataValidation type="list" allowBlank="1" showInputMessage="1" showErrorMessage="1" sqref="D4">
      <formula1>$D$8:$D$13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$B$8:$B$33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4"/>
  <sheetViews>
    <sheetView topLeftCell="R1" workbookViewId="0">
      <selection activeCell="J1" sqref="J1:AI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15</v>
      </c>
      <c r="B1" s="20" t="s">
        <v>1</v>
      </c>
      <c r="C1" s="20" t="s">
        <v>2</v>
      </c>
      <c r="D1" s="20" t="s">
        <v>3</v>
      </c>
      <c r="E1" s="21" t="s">
        <v>16</v>
      </c>
      <c r="F1" s="21" t="s">
        <v>17</v>
      </c>
      <c r="G1" s="21" t="s">
        <v>18</v>
      </c>
      <c r="H1" s="21" t="s">
        <v>19</v>
      </c>
      <c r="I1" s="21" t="s">
        <v>20</v>
      </c>
      <c r="J1" s="21" t="s">
        <v>32</v>
      </c>
      <c r="K1" s="21" t="s">
        <v>33</v>
      </c>
      <c r="L1" s="21" t="s">
        <v>34</v>
      </c>
      <c r="M1" s="21" t="s">
        <v>35</v>
      </c>
      <c r="N1" s="21" t="s">
        <v>36</v>
      </c>
      <c r="O1" s="21" t="s">
        <v>37</v>
      </c>
      <c r="P1" s="21" t="s">
        <v>38</v>
      </c>
      <c r="Q1" s="21" t="s">
        <v>39</v>
      </c>
      <c r="R1" s="21" t="s">
        <v>40</v>
      </c>
      <c r="S1" s="21" t="s">
        <v>41</v>
      </c>
      <c r="T1" s="21" t="s">
        <v>42</v>
      </c>
      <c r="U1" s="21" t="s">
        <v>43</v>
      </c>
      <c r="V1" s="21" t="s">
        <v>43</v>
      </c>
      <c r="W1" s="21" t="s">
        <v>44</v>
      </c>
      <c r="X1" s="21" t="s">
        <v>45</v>
      </c>
      <c r="Y1" s="21" t="s">
        <v>46</v>
      </c>
      <c r="Z1" s="21" t="s">
        <v>47</v>
      </c>
      <c r="AA1" s="21" t="s">
        <v>48</v>
      </c>
      <c r="AB1" s="21" t="s">
        <v>49</v>
      </c>
      <c r="AC1" s="21" t="s">
        <v>50</v>
      </c>
      <c r="AD1" s="21" t="s">
        <v>51</v>
      </c>
      <c r="AE1" s="21" t="s">
        <v>28</v>
      </c>
      <c r="AF1" s="21" t="s">
        <v>52</v>
      </c>
      <c r="AG1" s="21" t="s">
        <v>53</v>
      </c>
      <c r="AH1" s="21" t="s">
        <v>29</v>
      </c>
      <c r="AI1" s="21" t="s">
        <v>54</v>
      </c>
      <c r="AJ1" s="21"/>
      <c r="AK1" s="21"/>
      <c r="AL1" s="21"/>
      <c r="AM1" s="21"/>
      <c r="AN1" s="2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31</v>
      </c>
      <c r="C2" t="s">
        <v>30</v>
      </c>
      <c r="D2" t="s">
        <v>7</v>
      </c>
      <c r="E2" s="3">
        <v>1890</v>
      </c>
      <c r="F2" s="3">
        <v>1890</v>
      </c>
      <c r="G2" s="22">
        <v>126</v>
      </c>
      <c r="H2" s="23">
        <v>742</v>
      </c>
      <c r="I2" s="23">
        <v>1250.33</v>
      </c>
      <c r="J2" s="24">
        <v>1004</v>
      </c>
      <c r="K2" s="24">
        <v>0</v>
      </c>
      <c r="L2" s="24">
        <v>1057</v>
      </c>
      <c r="M2" s="24">
        <v>0</v>
      </c>
      <c r="N2" s="24">
        <v>1024</v>
      </c>
      <c r="O2" s="24">
        <v>0</v>
      </c>
      <c r="P2" s="24">
        <v>1048</v>
      </c>
      <c r="Q2" s="24">
        <v>973</v>
      </c>
      <c r="R2" s="24">
        <v>0</v>
      </c>
      <c r="S2" s="24">
        <v>988</v>
      </c>
      <c r="T2" s="24">
        <v>1017</v>
      </c>
      <c r="U2" s="24">
        <v>802</v>
      </c>
      <c r="V2" s="24">
        <v>0</v>
      </c>
      <c r="W2" s="24">
        <v>742</v>
      </c>
      <c r="X2" s="24">
        <v>1075.3599999999999</v>
      </c>
      <c r="Y2" s="24">
        <v>988</v>
      </c>
      <c r="Z2" s="24">
        <v>1009</v>
      </c>
      <c r="AA2" s="24">
        <v>1048</v>
      </c>
      <c r="AB2" s="24">
        <v>1155</v>
      </c>
      <c r="AC2" s="24">
        <v>0</v>
      </c>
      <c r="AD2" s="24">
        <v>971</v>
      </c>
      <c r="AE2" s="24">
        <v>1250.33</v>
      </c>
      <c r="AF2" s="24">
        <v>0</v>
      </c>
      <c r="AG2" s="24">
        <v>979</v>
      </c>
      <c r="AH2" s="24">
        <v>943</v>
      </c>
      <c r="AI2" s="24">
        <v>1155</v>
      </c>
      <c r="AJ2" s="24"/>
      <c r="AK2" s="24"/>
      <c r="AL2" s="24"/>
      <c r="AM2" s="24"/>
      <c r="AN2" s="2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31</v>
      </c>
      <c r="C3" t="s">
        <v>30</v>
      </c>
      <c r="D3" t="s">
        <v>9</v>
      </c>
      <c r="E3" s="3">
        <v>1890</v>
      </c>
      <c r="F3" s="3">
        <v>1890</v>
      </c>
      <c r="G3" s="22">
        <v>126</v>
      </c>
      <c r="H3" s="23">
        <v>825</v>
      </c>
      <c r="I3" s="23">
        <v>825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825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/>
      <c r="AK3" s="24"/>
      <c r="AL3" s="24"/>
      <c r="AM3" s="24"/>
      <c r="AN3" s="2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6</v>
      </c>
      <c r="B4" t="s">
        <v>21</v>
      </c>
      <c r="C4" t="s">
        <v>8</v>
      </c>
      <c r="D4" t="s">
        <v>7</v>
      </c>
      <c r="E4" s="3">
        <v>1890</v>
      </c>
      <c r="F4" s="3">
        <v>1890</v>
      </c>
      <c r="G4" s="22">
        <v>134</v>
      </c>
      <c r="H4" s="23">
        <v>742</v>
      </c>
      <c r="I4" s="23">
        <v>1250.33</v>
      </c>
      <c r="J4" s="24">
        <v>1004</v>
      </c>
      <c r="K4" s="24">
        <v>0</v>
      </c>
      <c r="L4" s="24">
        <v>0</v>
      </c>
      <c r="M4" s="24">
        <v>0</v>
      </c>
      <c r="N4" s="24">
        <v>1024</v>
      </c>
      <c r="O4" s="24">
        <v>0</v>
      </c>
      <c r="P4" s="24">
        <v>1048</v>
      </c>
      <c r="Q4" s="24">
        <v>0</v>
      </c>
      <c r="R4" s="24">
        <v>0</v>
      </c>
      <c r="S4" s="24">
        <v>0</v>
      </c>
      <c r="T4" s="24">
        <v>1017</v>
      </c>
      <c r="U4" s="24">
        <v>802</v>
      </c>
      <c r="V4" s="24">
        <v>0</v>
      </c>
      <c r="W4" s="24">
        <v>742</v>
      </c>
      <c r="X4" s="24">
        <v>1075.3599999999999</v>
      </c>
      <c r="Y4" s="24">
        <v>988</v>
      </c>
      <c r="Z4" s="24">
        <v>1044</v>
      </c>
      <c r="AA4" s="24">
        <v>1048</v>
      </c>
      <c r="AB4" s="24">
        <v>1247</v>
      </c>
      <c r="AC4" s="24">
        <v>0</v>
      </c>
      <c r="AD4" s="24">
        <v>971</v>
      </c>
      <c r="AE4" s="24">
        <v>1250.33</v>
      </c>
      <c r="AF4" s="24">
        <v>0</v>
      </c>
      <c r="AG4" s="24">
        <v>979</v>
      </c>
      <c r="AH4" s="24">
        <v>943</v>
      </c>
      <c r="AI4" s="24">
        <v>1247</v>
      </c>
      <c r="AJ4" s="24"/>
      <c r="AK4" s="24"/>
      <c r="AL4" s="24"/>
      <c r="AM4" s="24"/>
      <c r="AN4" s="2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6</v>
      </c>
      <c r="B5" t="s">
        <v>21</v>
      </c>
      <c r="C5" t="s">
        <v>8</v>
      </c>
      <c r="D5" t="s">
        <v>9</v>
      </c>
      <c r="E5" s="3">
        <v>1890</v>
      </c>
      <c r="F5" s="3">
        <v>1890</v>
      </c>
      <c r="G5" s="22">
        <v>134</v>
      </c>
      <c r="H5" s="23">
        <v>988</v>
      </c>
      <c r="I5" s="23">
        <v>988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988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/>
      <c r="AK5" s="24"/>
      <c r="AL5" s="24"/>
      <c r="AM5" s="24"/>
      <c r="AN5" s="2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6</v>
      </c>
      <c r="B6" t="s">
        <v>21</v>
      </c>
      <c r="C6" t="s">
        <v>30</v>
      </c>
      <c r="D6" t="s">
        <v>7</v>
      </c>
      <c r="E6" s="3">
        <v>1890</v>
      </c>
      <c r="F6" s="3">
        <v>1890</v>
      </c>
      <c r="G6" s="22">
        <v>124</v>
      </c>
      <c r="H6" s="23">
        <v>742</v>
      </c>
      <c r="I6" s="23">
        <v>1250.33</v>
      </c>
      <c r="J6" s="24">
        <v>2008</v>
      </c>
      <c r="K6" s="24">
        <v>1886.32</v>
      </c>
      <c r="L6" s="24">
        <v>2114</v>
      </c>
      <c r="M6" s="24">
        <v>0</v>
      </c>
      <c r="N6" s="24">
        <v>2048</v>
      </c>
      <c r="O6" s="24">
        <v>0</v>
      </c>
      <c r="P6" s="24">
        <v>2096</v>
      </c>
      <c r="Q6" s="24">
        <v>1946</v>
      </c>
      <c r="R6" s="24">
        <v>0</v>
      </c>
      <c r="S6" s="24">
        <v>1976</v>
      </c>
      <c r="T6" s="24">
        <v>2034</v>
      </c>
      <c r="U6" s="24">
        <v>1604</v>
      </c>
      <c r="V6" s="24">
        <v>0</v>
      </c>
      <c r="W6" s="24">
        <v>1484</v>
      </c>
      <c r="X6" s="24">
        <v>2150.7199999999998</v>
      </c>
      <c r="Y6" s="24">
        <v>1976</v>
      </c>
      <c r="Z6" s="24">
        <v>2018</v>
      </c>
      <c r="AA6" s="24">
        <v>2096</v>
      </c>
      <c r="AB6" s="24">
        <v>2310</v>
      </c>
      <c r="AC6" s="24">
        <v>0</v>
      </c>
      <c r="AD6" s="24">
        <v>1942</v>
      </c>
      <c r="AE6" s="24">
        <v>2500.66</v>
      </c>
      <c r="AF6" s="24">
        <v>0</v>
      </c>
      <c r="AG6" s="24">
        <v>1958</v>
      </c>
      <c r="AH6" s="24">
        <v>1886</v>
      </c>
      <c r="AI6" s="24">
        <v>4196.32</v>
      </c>
      <c r="AJ6" s="24"/>
      <c r="AK6" s="24"/>
      <c r="AL6" s="24"/>
      <c r="AM6" s="24"/>
      <c r="AN6" s="2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6</v>
      </c>
      <c r="B7" t="s">
        <v>21</v>
      </c>
      <c r="C7" t="s">
        <v>30</v>
      </c>
      <c r="D7" t="s">
        <v>9</v>
      </c>
      <c r="E7" s="3">
        <v>1890</v>
      </c>
      <c r="F7" s="3">
        <v>1890</v>
      </c>
      <c r="G7" s="22">
        <v>124</v>
      </c>
      <c r="H7" s="23">
        <v>802</v>
      </c>
      <c r="I7" s="23">
        <v>943.16</v>
      </c>
      <c r="J7" s="24">
        <v>0</v>
      </c>
      <c r="K7" s="24">
        <v>0</v>
      </c>
      <c r="L7" s="24">
        <v>0</v>
      </c>
      <c r="M7" s="24">
        <v>1886.32</v>
      </c>
      <c r="N7" s="24">
        <v>0</v>
      </c>
      <c r="O7" s="24">
        <v>1886.32</v>
      </c>
      <c r="P7" s="24">
        <v>0</v>
      </c>
      <c r="Q7" s="24">
        <v>0</v>
      </c>
      <c r="R7" s="24">
        <v>1650</v>
      </c>
      <c r="S7" s="24">
        <v>0</v>
      </c>
      <c r="T7" s="24">
        <v>0</v>
      </c>
      <c r="U7" s="24">
        <v>0</v>
      </c>
      <c r="V7" s="24">
        <v>1604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1886.32</v>
      </c>
      <c r="AD7" s="24">
        <v>0</v>
      </c>
      <c r="AE7" s="24">
        <v>0</v>
      </c>
      <c r="AF7" s="24">
        <v>1886.32</v>
      </c>
      <c r="AG7" s="24">
        <v>0</v>
      </c>
      <c r="AH7" s="24">
        <v>0</v>
      </c>
      <c r="AI7" s="24">
        <v>0</v>
      </c>
      <c r="AJ7" s="24"/>
      <c r="AK7" s="24"/>
      <c r="AL7" s="24"/>
      <c r="AM7" s="24"/>
      <c r="AN7" s="2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6</v>
      </c>
      <c r="B8" t="s">
        <v>21</v>
      </c>
      <c r="C8" t="s">
        <v>22</v>
      </c>
      <c r="D8" t="s">
        <v>7</v>
      </c>
      <c r="E8" s="3">
        <v>1890</v>
      </c>
      <c r="F8" s="3">
        <v>1890</v>
      </c>
      <c r="G8" s="22">
        <v>114</v>
      </c>
      <c r="H8" s="23">
        <v>847</v>
      </c>
      <c r="I8" s="23">
        <v>1250.33</v>
      </c>
      <c r="J8" s="24">
        <v>1004</v>
      </c>
      <c r="K8" s="24">
        <v>0</v>
      </c>
      <c r="L8" s="24">
        <v>0</v>
      </c>
      <c r="M8" s="24">
        <v>0</v>
      </c>
      <c r="N8" s="24">
        <v>1024</v>
      </c>
      <c r="O8" s="24">
        <v>0</v>
      </c>
      <c r="P8" s="24">
        <v>1048</v>
      </c>
      <c r="Q8" s="24">
        <v>0</v>
      </c>
      <c r="R8" s="24">
        <v>0</v>
      </c>
      <c r="S8" s="24">
        <v>988</v>
      </c>
      <c r="T8" s="24">
        <v>1017</v>
      </c>
      <c r="U8" s="24">
        <v>0</v>
      </c>
      <c r="V8" s="24">
        <v>0</v>
      </c>
      <c r="W8" s="24">
        <v>0</v>
      </c>
      <c r="X8" s="24">
        <v>1075.3599999999999</v>
      </c>
      <c r="Y8" s="24">
        <v>988</v>
      </c>
      <c r="Z8" s="24">
        <v>1044</v>
      </c>
      <c r="AA8" s="24">
        <v>0</v>
      </c>
      <c r="AB8" s="24">
        <v>1247</v>
      </c>
      <c r="AC8" s="24">
        <v>0</v>
      </c>
      <c r="AD8" s="24">
        <v>971</v>
      </c>
      <c r="AE8" s="24">
        <v>1250.33</v>
      </c>
      <c r="AF8" s="24">
        <v>0</v>
      </c>
      <c r="AG8" s="24">
        <v>979</v>
      </c>
      <c r="AH8" s="24">
        <v>0</v>
      </c>
      <c r="AI8" s="24">
        <v>1247</v>
      </c>
      <c r="AJ8" s="24"/>
      <c r="AK8" s="24"/>
      <c r="AL8" s="24"/>
      <c r="AM8" s="24"/>
      <c r="AN8" s="2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23</v>
      </c>
      <c r="B9" t="s">
        <v>24</v>
      </c>
      <c r="C9" t="s">
        <v>8</v>
      </c>
      <c r="D9" t="s">
        <v>9</v>
      </c>
      <c r="E9" s="3">
        <v>150</v>
      </c>
      <c r="F9" s="3">
        <v>150</v>
      </c>
      <c r="G9" s="22">
        <v>905</v>
      </c>
      <c r="H9" s="23">
        <v>249</v>
      </c>
      <c r="I9" s="23">
        <v>389</v>
      </c>
      <c r="J9" s="24">
        <v>276</v>
      </c>
      <c r="K9" s="24">
        <v>0</v>
      </c>
      <c r="L9" s="24">
        <v>0</v>
      </c>
      <c r="M9" s="24">
        <v>0</v>
      </c>
      <c r="N9" s="24">
        <v>263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249</v>
      </c>
      <c r="Z9" s="24">
        <v>0</v>
      </c>
      <c r="AA9" s="24">
        <v>0</v>
      </c>
      <c r="AB9" s="24">
        <v>389</v>
      </c>
      <c r="AC9" s="24">
        <v>0</v>
      </c>
      <c r="AD9" s="24">
        <v>0</v>
      </c>
      <c r="AE9" s="24">
        <v>0</v>
      </c>
      <c r="AF9" s="24">
        <v>0</v>
      </c>
      <c r="AG9" s="24">
        <v>255</v>
      </c>
      <c r="AH9" s="24">
        <v>0</v>
      </c>
      <c r="AI9" s="24">
        <v>0</v>
      </c>
      <c r="AJ9" s="24"/>
      <c r="AK9" s="24"/>
      <c r="AL9" s="24"/>
      <c r="AM9" s="24"/>
      <c r="AN9" s="2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23</v>
      </c>
      <c r="B10" t="s">
        <v>24</v>
      </c>
      <c r="C10" t="s">
        <v>30</v>
      </c>
      <c r="D10" t="s">
        <v>7</v>
      </c>
      <c r="E10" s="3">
        <v>110</v>
      </c>
      <c r="F10" s="3">
        <v>110</v>
      </c>
      <c r="G10" s="22">
        <v>905</v>
      </c>
      <c r="H10" s="23">
        <v>255</v>
      </c>
      <c r="I10" s="23">
        <v>255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255</v>
      </c>
      <c r="AH10" s="24">
        <v>0</v>
      </c>
      <c r="AI10" s="24">
        <v>0</v>
      </c>
      <c r="AJ10" s="24"/>
      <c r="AK10" s="24"/>
      <c r="AL10" s="24"/>
      <c r="AM10" s="24"/>
      <c r="AN10" s="2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23</v>
      </c>
      <c r="B11" t="s">
        <v>24</v>
      </c>
      <c r="C11" t="s">
        <v>30</v>
      </c>
      <c r="D11" t="s">
        <v>9</v>
      </c>
      <c r="E11" s="3">
        <v>110</v>
      </c>
      <c r="F11" s="3">
        <v>110</v>
      </c>
      <c r="G11" s="22">
        <v>905</v>
      </c>
      <c r="H11" s="23">
        <v>200</v>
      </c>
      <c r="I11" s="23">
        <v>389</v>
      </c>
      <c r="J11" s="24">
        <v>276</v>
      </c>
      <c r="K11" s="24">
        <v>235.12</v>
      </c>
      <c r="L11" s="24">
        <v>293</v>
      </c>
      <c r="M11" s="24">
        <v>235.12</v>
      </c>
      <c r="N11" s="24">
        <v>263</v>
      </c>
      <c r="O11" s="24">
        <v>235.12</v>
      </c>
      <c r="P11" s="24">
        <v>253</v>
      </c>
      <c r="Q11" s="24">
        <v>247</v>
      </c>
      <c r="R11" s="24">
        <v>200</v>
      </c>
      <c r="S11" s="24">
        <v>272</v>
      </c>
      <c r="T11" s="24">
        <v>246</v>
      </c>
      <c r="U11" s="24">
        <v>0</v>
      </c>
      <c r="V11" s="24">
        <v>235.12</v>
      </c>
      <c r="W11" s="24">
        <v>225</v>
      </c>
      <c r="X11" s="24">
        <v>289.12</v>
      </c>
      <c r="Y11" s="24">
        <v>249</v>
      </c>
      <c r="Z11" s="24">
        <v>261</v>
      </c>
      <c r="AA11" s="24">
        <v>253</v>
      </c>
      <c r="AB11" s="24">
        <v>0</v>
      </c>
      <c r="AC11" s="24">
        <v>235.12</v>
      </c>
      <c r="AD11" s="24">
        <v>268</v>
      </c>
      <c r="AE11" s="24">
        <v>229.42</v>
      </c>
      <c r="AF11" s="24">
        <v>235.12</v>
      </c>
      <c r="AG11" s="24">
        <v>0</v>
      </c>
      <c r="AH11" s="24">
        <v>259</v>
      </c>
      <c r="AI11" s="24">
        <v>665.87</v>
      </c>
      <c r="AJ11" s="24"/>
      <c r="AK11" s="24"/>
      <c r="AL11" s="24"/>
      <c r="AM11" s="24"/>
      <c r="AN11" s="2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23</v>
      </c>
      <c r="B12" t="s">
        <v>24</v>
      </c>
      <c r="C12" t="s">
        <v>30</v>
      </c>
      <c r="D12" t="s">
        <v>7</v>
      </c>
      <c r="E12" s="3">
        <v>150</v>
      </c>
      <c r="F12" s="3">
        <v>150</v>
      </c>
      <c r="G12" s="22">
        <v>905</v>
      </c>
      <c r="H12" s="23">
        <v>255</v>
      </c>
      <c r="I12" s="23">
        <v>255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255</v>
      </c>
      <c r="AH12" s="24">
        <v>0</v>
      </c>
      <c r="AI12" s="24">
        <v>0</v>
      </c>
      <c r="AJ12" s="24"/>
      <c r="AK12" s="24"/>
      <c r="AL12" s="24"/>
      <c r="AM12" s="24"/>
      <c r="AN12" s="2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23</v>
      </c>
      <c r="B13" t="s">
        <v>24</v>
      </c>
      <c r="C13" t="s">
        <v>30</v>
      </c>
      <c r="D13" t="s">
        <v>9</v>
      </c>
      <c r="E13" s="3">
        <v>150</v>
      </c>
      <c r="F13" s="3">
        <v>150</v>
      </c>
      <c r="G13" s="22">
        <v>905</v>
      </c>
      <c r="H13" s="23">
        <v>200</v>
      </c>
      <c r="I13" s="23">
        <v>389</v>
      </c>
      <c r="J13" s="24">
        <v>276</v>
      </c>
      <c r="K13" s="24">
        <v>235.12</v>
      </c>
      <c r="L13" s="24">
        <v>293</v>
      </c>
      <c r="M13" s="24">
        <v>235.12</v>
      </c>
      <c r="N13" s="24">
        <v>263</v>
      </c>
      <c r="O13" s="24">
        <v>235.12</v>
      </c>
      <c r="P13" s="24">
        <v>253</v>
      </c>
      <c r="Q13" s="24">
        <v>247</v>
      </c>
      <c r="R13" s="24">
        <v>200</v>
      </c>
      <c r="S13" s="24">
        <v>272</v>
      </c>
      <c r="T13" s="24">
        <v>246</v>
      </c>
      <c r="U13" s="24">
        <v>0</v>
      </c>
      <c r="V13" s="24">
        <v>235.12</v>
      </c>
      <c r="W13" s="24">
        <v>225</v>
      </c>
      <c r="X13" s="24">
        <v>289.12</v>
      </c>
      <c r="Y13" s="24">
        <v>249</v>
      </c>
      <c r="Z13" s="24">
        <v>261</v>
      </c>
      <c r="AA13" s="24">
        <v>253</v>
      </c>
      <c r="AB13" s="24">
        <v>0</v>
      </c>
      <c r="AC13" s="24">
        <v>235.12</v>
      </c>
      <c r="AD13" s="24">
        <v>268</v>
      </c>
      <c r="AE13" s="24">
        <v>229.42</v>
      </c>
      <c r="AF13" s="24">
        <v>235.12</v>
      </c>
      <c r="AG13" s="24">
        <v>0</v>
      </c>
      <c r="AH13" s="24">
        <v>259</v>
      </c>
      <c r="AI13" s="24">
        <v>665.87</v>
      </c>
      <c r="AJ13" s="24"/>
      <c r="AK13" s="24"/>
      <c r="AL13" s="24"/>
      <c r="AM13" s="24"/>
      <c r="AN13" s="2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23</v>
      </c>
      <c r="B14" t="s">
        <v>24</v>
      </c>
      <c r="C14" t="s">
        <v>22</v>
      </c>
      <c r="D14" t="s">
        <v>9</v>
      </c>
      <c r="E14" s="3">
        <v>110</v>
      </c>
      <c r="F14" s="3">
        <v>110</v>
      </c>
      <c r="G14" s="22">
        <v>905</v>
      </c>
      <c r="H14" s="23">
        <v>263</v>
      </c>
      <c r="I14" s="23">
        <v>389</v>
      </c>
      <c r="J14" s="24">
        <v>0</v>
      </c>
      <c r="K14" s="24">
        <v>0</v>
      </c>
      <c r="L14" s="24">
        <v>0</v>
      </c>
      <c r="M14" s="24">
        <v>0</v>
      </c>
      <c r="N14" s="24">
        <v>263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389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/>
      <c r="AK14" s="24"/>
      <c r="AL14" s="24"/>
      <c r="AM14" s="24"/>
      <c r="AN14" s="2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23</v>
      </c>
      <c r="B15" t="s">
        <v>55</v>
      </c>
      <c r="C15" t="s">
        <v>30</v>
      </c>
      <c r="D15" t="s">
        <v>9</v>
      </c>
      <c r="E15" s="3">
        <v>150</v>
      </c>
      <c r="F15" s="3">
        <v>150</v>
      </c>
      <c r="G15" s="22">
        <v>912</v>
      </c>
      <c r="H15" s="23">
        <v>389</v>
      </c>
      <c r="I15" s="23">
        <v>389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389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/>
      <c r="AK15" s="24"/>
      <c r="AL15" s="24"/>
      <c r="AM15" s="24"/>
      <c r="AN15" s="2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23</v>
      </c>
      <c r="B16" t="s">
        <v>25</v>
      </c>
      <c r="C16" t="s">
        <v>30</v>
      </c>
      <c r="D16" t="s">
        <v>9</v>
      </c>
      <c r="E16" s="3">
        <v>150</v>
      </c>
      <c r="F16" s="3">
        <v>150</v>
      </c>
      <c r="G16" s="22">
        <v>912</v>
      </c>
      <c r="H16" s="23">
        <v>372</v>
      </c>
      <c r="I16" s="23">
        <v>372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372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/>
      <c r="AK16" s="24"/>
      <c r="AL16" s="24"/>
      <c r="AM16" s="24"/>
      <c r="AN16" s="2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23</v>
      </c>
      <c r="B17" t="s">
        <v>26</v>
      </c>
      <c r="C17" t="s">
        <v>30</v>
      </c>
      <c r="D17" t="s">
        <v>7</v>
      </c>
      <c r="E17" s="3">
        <v>150</v>
      </c>
      <c r="F17" s="3">
        <v>150</v>
      </c>
      <c r="G17" s="22">
        <v>912</v>
      </c>
      <c r="H17" s="23">
        <v>361</v>
      </c>
      <c r="I17" s="23">
        <v>407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361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407</v>
      </c>
      <c r="AH17" s="24">
        <v>0</v>
      </c>
      <c r="AI17" s="24">
        <v>0</v>
      </c>
      <c r="AJ17" s="24"/>
      <c r="AK17" s="24"/>
      <c r="AL17" s="24"/>
      <c r="AM17" s="24"/>
      <c r="AN17" s="2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23</v>
      </c>
      <c r="B18" t="s">
        <v>26</v>
      </c>
      <c r="C18" t="s">
        <v>30</v>
      </c>
      <c r="D18" t="s">
        <v>7</v>
      </c>
      <c r="E18" s="3">
        <v>150</v>
      </c>
      <c r="F18" s="3">
        <v>150</v>
      </c>
      <c r="G18" s="22">
        <v>915</v>
      </c>
      <c r="H18" s="23">
        <v>361</v>
      </c>
      <c r="I18" s="23">
        <v>407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361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407</v>
      </c>
      <c r="AH18" s="24">
        <v>0</v>
      </c>
      <c r="AI18" s="24">
        <v>0</v>
      </c>
      <c r="AJ18" s="24"/>
      <c r="AK18" s="24"/>
      <c r="AL18" s="24"/>
      <c r="AM18" s="24"/>
      <c r="AN18" s="2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23</v>
      </c>
      <c r="B19" t="s">
        <v>26</v>
      </c>
      <c r="C19" t="s">
        <v>30</v>
      </c>
      <c r="D19" t="s">
        <v>9</v>
      </c>
      <c r="E19" s="3">
        <v>150</v>
      </c>
      <c r="F19" s="3">
        <v>150</v>
      </c>
      <c r="G19" s="22">
        <v>912</v>
      </c>
      <c r="H19" s="23">
        <v>258.32</v>
      </c>
      <c r="I19" s="23">
        <v>499</v>
      </c>
      <c r="J19" s="24">
        <v>411</v>
      </c>
      <c r="K19" s="24">
        <v>258.32</v>
      </c>
      <c r="L19" s="24">
        <v>405</v>
      </c>
      <c r="M19" s="24">
        <v>258.32</v>
      </c>
      <c r="N19" s="24">
        <v>420</v>
      </c>
      <c r="O19" s="24">
        <v>258.32</v>
      </c>
      <c r="P19" s="24">
        <v>445</v>
      </c>
      <c r="Q19" s="24">
        <v>340</v>
      </c>
      <c r="R19" s="24">
        <v>275</v>
      </c>
      <c r="S19" s="24">
        <v>405</v>
      </c>
      <c r="T19" s="24">
        <v>432</v>
      </c>
      <c r="U19" s="24">
        <v>0</v>
      </c>
      <c r="V19" s="24">
        <v>361</v>
      </c>
      <c r="W19" s="24">
        <v>325</v>
      </c>
      <c r="X19" s="24">
        <v>433.08</v>
      </c>
      <c r="Y19" s="24">
        <v>414</v>
      </c>
      <c r="Z19" s="24">
        <v>382</v>
      </c>
      <c r="AA19" s="24">
        <v>445</v>
      </c>
      <c r="AB19" s="24">
        <v>499</v>
      </c>
      <c r="AC19" s="24">
        <v>258.32</v>
      </c>
      <c r="AD19" s="24">
        <v>0</v>
      </c>
      <c r="AE19" s="24">
        <v>280.44</v>
      </c>
      <c r="AF19" s="24">
        <v>258.32</v>
      </c>
      <c r="AG19" s="24">
        <v>0</v>
      </c>
      <c r="AH19" s="24">
        <v>451</v>
      </c>
      <c r="AI19" s="24">
        <v>779.44</v>
      </c>
      <c r="AJ19" s="24"/>
      <c r="AK19" s="24"/>
      <c r="AL19" s="24"/>
      <c r="AM19" s="24"/>
      <c r="AN19" s="2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23</v>
      </c>
      <c r="B20" t="s">
        <v>26</v>
      </c>
      <c r="C20" t="s">
        <v>30</v>
      </c>
      <c r="D20" t="s">
        <v>9</v>
      </c>
      <c r="E20" s="3">
        <v>150</v>
      </c>
      <c r="F20" s="3">
        <v>150</v>
      </c>
      <c r="G20" s="22">
        <v>915</v>
      </c>
      <c r="H20" s="23">
        <v>258.32</v>
      </c>
      <c r="I20" s="23">
        <v>499</v>
      </c>
      <c r="J20" s="24">
        <v>411</v>
      </c>
      <c r="K20" s="24">
        <v>258.32</v>
      </c>
      <c r="L20" s="24">
        <v>405</v>
      </c>
      <c r="M20" s="24">
        <v>258.32</v>
      </c>
      <c r="N20" s="24">
        <v>420</v>
      </c>
      <c r="O20" s="24">
        <v>258.32</v>
      </c>
      <c r="P20" s="24">
        <v>445</v>
      </c>
      <c r="Q20" s="24">
        <v>340</v>
      </c>
      <c r="R20" s="24">
        <v>275</v>
      </c>
      <c r="S20" s="24">
        <v>405</v>
      </c>
      <c r="T20" s="24">
        <v>432</v>
      </c>
      <c r="U20" s="24">
        <v>0</v>
      </c>
      <c r="V20" s="24">
        <v>361</v>
      </c>
      <c r="W20" s="24">
        <v>325</v>
      </c>
      <c r="X20" s="24">
        <v>433.08</v>
      </c>
      <c r="Y20" s="24">
        <v>414</v>
      </c>
      <c r="Z20" s="24">
        <v>382</v>
      </c>
      <c r="AA20" s="24">
        <v>445</v>
      </c>
      <c r="AB20" s="24">
        <v>499</v>
      </c>
      <c r="AC20" s="24">
        <v>258.32</v>
      </c>
      <c r="AD20" s="24">
        <v>0</v>
      </c>
      <c r="AE20" s="24">
        <v>280.44</v>
      </c>
      <c r="AF20" s="24">
        <v>258.32</v>
      </c>
      <c r="AG20" s="24">
        <v>0</v>
      </c>
      <c r="AH20" s="24">
        <v>451</v>
      </c>
      <c r="AI20" s="24">
        <v>779.44</v>
      </c>
      <c r="AJ20" s="24"/>
      <c r="AK20" s="24"/>
      <c r="AL20" s="24"/>
      <c r="AM20" s="24"/>
      <c r="AN20" s="2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23</v>
      </c>
      <c r="B21" t="s">
        <v>26</v>
      </c>
      <c r="C21" t="s">
        <v>30</v>
      </c>
      <c r="D21" t="s">
        <v>7</v>
      </c>
      <c r="E21" s="3">
        <v>325.2</v>
      </c>
      <c r="F21" s="3">
        <v>325.2</v>
      </c>
      <c r="G21" s="22">
        <v>912</v>
      </c>
      <c r="H21" s="23">
        <v>361</v>
      </c>
      <c r="I21" s="23">
        <v>407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361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407</v>
      </c>
      <c r="AH21" s="24">
        <v>0</v>
      </c>
      <c r="AI21" s="24">
        <v>0</v>
      </c>
      <c r="AJ21" s="24"/>
      <c r="AK21" s="24"/>
      <c r="AL21" s="24"/>
      <c r="AM21" s="24"/>
      <c r="AN21" s="2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23</v>
      </c>
      <c r="B22" t="s">
        <v>26</v>
      </c>
      <c r="C22" t="s">
        <v>30</v>
      </c>
      <c r="D22" t="s">
        <v>9</v>
      </c>
      <c r="E22" s="3">
        <v>325.2</v>
      </c>
      <c r="F22" s="3">
        <v>325.2</v>
      </c>
      <c r="G22" s="22">
        <v>912</v>
      </c>
      <c r="H22" s="23">
        <v>258.32</v>
      </c>
      <c r="I22" s="23">
        <v>499</v>
      </c>
      <c r="J22" s="24">
        <v>411</v>
      </c>
      <c r="K22" s="24">
        <v>258.32</v>
      </c>
      <c r="L22" s="24">
        <v>405</v>
      </c>
      <c r="M22" s="24">
        <v>258.32</v>
      </c>
      <c r="N22" s="24">
        <v>420</v>
      </c>
      <c r="O22" s="24">
        <v>258.32</v>
      </c>
      <c r="P22" s="24">
        <v>445</v>
      </c>
      <c r="Q22" s="24">
        <v>340</v>
      </c>
      <c r="R22" s="24">
        <v>275</v>
      </c>
      <c r="S22" s="24">
        <v>405</v>
      </c>
      <c r="T22" s="24">
        <v>432</v>
      </c>
      <c r="U22" s="24">
        <v>0</v>
      </c>
      <c r="V22" s="24">
        <v>361</v>
      </c>
      <c r="W22" s="24">
        <v>325</v>
      </c>
      <c r="X22" s="24">
        <v>433.08</v>
      </c>
      <c r="Y22" s="24">
        <v>414</v>
      </c>
      <c r="Z22" s="24">
        <v>382</v>
      </c>
      <c r="AA22" s="24">
        <v>445</v>
      </c>
      <c r="AB22" s="24">
        <v>499</v>
      </c>
      <c r="AC22" s="24">
        <v>258.32</v>
      </c>
      <c r="AD22" s="24">
        <v>0</v>
      </c>
      <c r="AE22" s="24">
        <v>280.44</v>
      </c>
      <c r="AF22" s="24">
        <v>258.32</v>
      </c>
      <c r="AG22" s="24">
        <v>0</v>
      </c>
      <c r="AH22" s="24">
        <v>451</v>
      </c>
      <c r="AI22" s="24">
        <v>779.44</v>
      </c>
      <c r="AJ22" s="24"/>
      <c r="AK22" s="24"/>
      <c r="AL22" s="24"/>
      <c r="AM22" s="24"/>
      <c r="AN22" s="2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2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2"/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2"/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2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2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15</v>
      </c>
      <c r="B52" s="20" t="s">
        <v>1</v>
      </c>
      <c r="C52" s="20" t="s">
        <v>2</v>
      </c>
      <c r="D52" s="20" t="s">
        <v>3</v>
      </c>
      <c r="E52" s="21" t="s">
        <v>16</v>
      </c>
      <c r="F52" s="21" t="s">
        <v>17</v>
      </c>
      <c r="G52" s="21" t="s">
        <v>18</v>
      </c>
      <c r="H52" s="21" t="s">
        <v>19</v>
      </c>
      <c r="I52" s="21" t="s">
        <v>20</v>
      </c>
      <c r="J52" s="21" t="s">
        <v>32</v>
      </c>
      <c r="K52" s="21" t="s">
        <v>33</v>
      </c>
      <c r="L52" s="21" t="s">
        <v>34</v>
      </c>
      <c r="M52" s="21" t="s">
        <v>35</v>
      </c>
      <c r="N52" s="21" t="s">
        <v>36</v>
      </c>
      <c r="O52" s="21" t="s">
        <v>37</v>
      </c>
      <c r="P52" s="21" t="s">
        <v>38</v>
      </c>
      <c r="Q52" s="21" t="s">
        <v>39</v>
      </c>
      <c r="R52" s="21" t="s">
        <v>40</v>
      </c>
      <c r="S52" s="21" t="s">
        <v>41</v>
      </c>
      <c r="T52" s="21" t="s">
        <v>42</v>
      </c>
      <c r="U52" s="21" t="s">
        <v>43</v>
      </c>
      <c r="V52" s="21" t="s">
        <v>43</v>
      </c>
      <c r="W52" s="21" t="s">
        <v>44</v>
      </c>
      <c r="X52" s="21" t="s">
        <v>45</v>
      </c>
      <c r="Y52" s="21" t="s">
        <v>46</v>
      </c>
      <c r="Z52" s="21" t="s">
        <v>47</v>
      </c>
      <c r="AA52" s="21" t="s">
        <v>48</v>
      </c>
      <c r="AB52" s="21" t="s">
        <v>49</v>
      </c>
      <c r="AC52" s="21" t="s">
        <v>50</v>
      </c>
      <c r="AD52" s="21" t="s">
        <v>51</v>
      </c>
      <c r="AE52" s="21" t="s">
        <v>28</v>
      </c>
      <c r="AF52" s="21" t="s">
        <v>52</v>
      </c>
      <c r="AG52" s="21" t="s">
        <v>53</v>
      </c>
      <c r="AH52" s="21" t="s">
        <v>29</v>
      </c>
      <c r="AI52" s="21" t="s">
        <v>54</v>
      </c>
      <c r="AJ52" s="21"/>
      <c r="AK52" s="21"/>
      <c r="AL52" s="21"/>
      <c r="AM52" s="21"/>
      <c r="AN52" s="2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6</v>
      </c>
      <c r="B53" t="s">
        <v>31</v>
      </c>
      <c r="C53" t="s">
        <v>30</v>
      </c>
      <c r="D53" t="s">
        <v>7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31</v>
      </c>
      <c r="C54" t="s">
        <v>30</v>
      </c>
      <c r="D54" t="s">
        <v>9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6</v>
      </c>
      <c r="B55" t="s">
        <v>21</v>
      </c>
      <c r="C55" t="s">
        <v>8</v>
      </c>
      <c r="D55" t="s">
        <v>7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6</v>
      </c>
      <c r="B56" t="s">
        <v>21</v>
      </c>
      <c r="C56" t="s">
        <v>8</v>
      </c>
      <c r="D56" t="s">
        <v>9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6</v>
      </c>
      <c r="B57" t="s">
        <v>21</v>
      </c>
      <c r="C57" t="s">
        <v>30</v>
      </c>
      <c r="D57" t="s">
        <v>7</v>
      </c>
      <c r="E57" s="4">
        <f>IF('Shoppable Services'!$F$4=$D57,1,0)*IF('Shoppable Services'!$E$4=$C57,1,0)*IF('Shoppable Services'!$D$4=$B57,1,0)*IF('Shoppable Services'!$C$4=$A57,1,0)*$E6</f>
        <v>1890</v>
      </c>
      <c r="F57" s="4">
        <f>IF('Shoppable Services'!$F$4=$D57,1,0)*IF('Shoppable Services'!$E$4=$C57,1,0)*IF('Shoppable Services'!$D$4=$B57,1,0)*IF('Shoppable Services'!$C$4=$A57,1,0)*$F6</f>
        <v>1890</v>
      </c>
      <c r="G57" s="4">
        <f>IF('Shoppable Services'!$F$4=$D57,1,0)*IF('Shoppable Services'!$E$4=$C57,1,0)*IF('Shoppable Services'!$D$4=$B57,1,0)*IF('Shoppable Services'!$C$4=$A57,1,0)*$G6</f>
        <v>124</v>
      </c>
      <c r="H57" s="4">
        <f>IF('Shoppable Services'!$F$4=$D57,1,0)*IF('Shoppable Services'!$E$4=$C57,1,0)*IF('Shoppable Services'!$D$4=$B57,1,0)*IF('Shoppable Services'!$C$4=$A57,1,0)*$H6</f>
        <v>742</v>
      </c>
      <c r="I57" s="4">
        <f>IF('Shoppable Services'!$F$4=$D57,1,0)*IF('Shoppable Services'!$E$4=$C57,1,0)*IF('Shoppable Services'!$D$4=$B57,1,0)*IF('Shoppable Services'!$C$4=$A57,1,0)*$I6</f>
        <v>1250.33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2150.7199999999998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6</v>
      </c>
      <c r="B58" t="s">
        <v>21</v>
      </c>
      <c r="C58" t="s">
        <v>30</v>
      </c>
      <c r="D58" t="s">
        <v>9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6</v>
      </c>
      <c r="B59" t="s">
        <v>21</v>
      </c>
      <c r="C59" t="s">
        <v>22</v>
      </c>
      <c r="D59" t="s">
        <v>7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23</v>
      </c>
      <c r="B60" t="s">
        <v>24</v>
      </c>
      <c r="C60" t="s">
        <v>8</v>
      </c>
      <c r="D60" t="s">
        <v>9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23</v>
      </c>
      <c r="B61" t="s">
        <v>24</v>
      </c>
      <c r="C61" t="s">
        <v>30</v>
      </c>
      <c r="D61" t="s">
        <v>7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23</v>
      </c>
      <c r="B62" t="s">
        <v>24</v>
      </c>
      <c r="C62" t="s">
        <v>30</v>
      </c>
      <c r="D62" t="s">
        <v>9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23</v>
      </c>
      <c r="B63" t="s">
        <v>24</v>
      </c>
      <c r="C63" t="s">
        <v>30</v>
      </c>
      <c r="D63" t="s">
        <v>7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23</v>
      </c>
      <c r="B64" t="s">
        <v>24</v>
      </c>
      <c r="C64" t="s">
        <v>30</v>
      </c>
      <c r="D64" t="s">
        <v>9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23</v>
      </c>
      <c r="B65" t="s">
        <v>24</v>
      </c>
      <c r="C65" t="s">
        <v>22</v>
      </c>
      <c r="D65" t="s">
        <v>9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23</v>
      </c>
      <c r="B66" t="s">
        <v>55</v>
      </c>
      <c r="C66" t="s">
        <v>30</v>
      </c>
      <c r="D66" t="s">
        <v>9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23</v>
      </c>
      <c r="B67" t="s">
        <v>25</v>
      </c>
      <c r="C67" t="s">
        <v>30</v>
      </c>
      <c r="D67" t="s">
        <v>9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23</v>
      </c>
      <c r="B68" t="s">
        <v>26</v>
      </c>
      <c r="C68" t="s">
        <v>30</v>
      </c>
      <c r="D68" t="s">
        <v>7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23</v>
      </c>
      <c r="B69" t="s">
        <v>26</v>
      </c>
      <c r="C69" t="s">
        <v>30</v>
      </c>
      <c r="D69" t="s">
        <v>7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23</v>
      </c>
      <c r="B70" t="s">
        <v>26</v>
      </c>
      <c r="C70" t="s">
        <v>30</v>
      </c>
      <c r="D70" t="s">
        <v>9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23</v>
      </c>
      <c r="B71" t="s">
        <v>26</v>
      </c>
      <c r="C71" t="s">
        <v>30</v>
      </c>
      <c r="D71" t="s">
        <v>9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23</v>
      </c>
      <c r="B72" t="s">
        <v>26</v>
      </c>
      <c r="C72" t="s">
        <v>30</v>
      </c>
      <c r="D72" t="s">
        <v>7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23</v>
      </c>
      <c r="B73" t="s">
        <v>26</v>
      </c>
      <c r="C73" t="s">
        <v>30</v>
      </c>
      <c r="D73" t="s">
        <v>9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E74" s="4">
        <f>COUNTIF(E53:E73,"&gt;0")</f>
        <v>1</v>
      </c>
      <c r="F74" s="4">
        <f>COUNTIF(F53:F73,"&gt;0")</f>
        <v>1</v>
      </c>
      <c r="G74" s="4">
        <f>COUNTIF(G53:G73,"&gt;0")</f>
        <v>1</v>
      </c>
      <c r="H74" s="4">
        <f>COUNTIF(H53:H73,"&gt;0")</f>
        <v>1</v>
      </c>
      <c r="I74" s="4">
        <f>COUNTIF(I53:I73,"&gt;0")</f>
        <v>1</v>
      </c>
      <c r="J74" s="4">
        <f>COUNTIF(J53:BE73,"&gt;0")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257AE-6674-44E7-B795-521CC271C968}"/>
</file>

<file path=customXml/itemProps2.xml><?xml version="1.0" encoding="utf-8"?>
<ds:datastoreItem xmlns:ds="http://schemas.openxmlformats.org/officeDocument/2006/customXml" ds:itemID="{E366286A-985D-45B5-836A-6DFAB35FC5F7}"/>
</file>

<file path=customXml/itemProps3.xml><?xml version="1.0" encoding="utf-8"?>
<ds:datastoreItem xmlns:ds="http://schemas.openxmlformats.org/officeDocument/2006/customXml" ds:itemID="{E60AB374-5391-4CB8-A3A9-9D1060A948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2022-01-28T13:37:18Z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