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Data!$A$1:$G$63</definedName>
  </definedNames>
  <calcPr calcId="162913"/>
</workbook>
</file>

<file path=xl/calcChain.xml><?xml version="1.0" encoding="utf-8"?>
<calcChain xmlns="http://schemas.openxmlformats.org/spreadsheetml/2006/main">
  <c r="F53" i="1" l="1"/>
  <c r="J53" i="1"/>
  <c r="I54" i="1"/>
  <c r="I55" i="1"/>
  <c r="I56" i="1"/>
  <c r="I57" i="1"/>
  <c r="I58" i="1"/>
  <c r="I53" i="1"/>
  <c r="I59" i="1" l="1"/>
  <c r="J4" i="6" s="1"/>
  <c r="G54" i="1"/>
  <c r="G55" i="1"/>
  <c r="G56" i="1"/>
  <c r="G57" i="1"/>
  <c r="G58" i="1"/>
  <c r="E58" i="1" l="1"/>
  <c r="E57" i="1"/>
  <c r="E56" i="1"/>
  <c r="E55" i="1"/>
  <c r="E54" i="1"/>
  <c r="E53" i="1"/>
  <c r="H58" i="1"/>
  <c r="H57" i="1"/>
  <c r="H56" i="1"/>
  <c r="H55" i="1"/>
  <c r="H54" i="1"/>
  <c r="H53" i="1"/>
  <c r="H59" i="1" s="1"/>
  <c r="I4" i="6" s="1"/>
  <c r="G53" i="1"/>
  <c r="G59" i="1" s="1"/>
  <c r="G4" i="6" s="1"/>
  <c r="F58" i="1"/>
  <c r="F57" i="1"/>
  <c r="F56" i="1"/>
  <c r="F55" i="1"/>
  <c r="F54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F59" i="1" l="1"/>
  <c r="L4" i="6" s="1"/>
  <c r="E59" i="1"/>
  <c r="K4" i="6" s="1"/>
  <c r="J59" i="1"/>
  <c r="H4" i="6" s="1"/>
</calcChain>
</file>

<file path=xl/sharedStrings.xml><?xml version="1.0" encoding="utf-8"?>
<sst xmlns="http://schemas.openxmlformats.org/spreadsheetml/2006/main" count="190" uniqueCount="57">
  <si>
    <t>Level of Care</t>
  </si>
  <si>
    <t>Specialty</t>
  </si>
  <si>
    <t>Age</t>
  </si>
  <si>
    <t>Rate Type</t>
  </si>
  <si>
    <t>Low Rate</t>
  </si>
  <si>
    <t>High Rate</t>
  </si>
  <si>
    <t>COMPSYCH Rate</t>
  </si>
  <si>
    <t>Inpatient</t>
  </si>
  <si>
    <t>Per Diem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</si>
  <si>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</si>
  <si>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</si>
  <si>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</si>
  <si>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</si>
  <si>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</si>
  <si>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</si>
  <si>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</si>
  <si>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</si>
  <si>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</si>
  <si>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</si>
  <si>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</si>
  <si>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</si>
  <si>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TRICARE EAST Rate</t>
  </si>
  <si>
    <t>Inpatient - Psych</t>
  </si>
  <si>
    <t>Outpatient</t>
  </si>
  <si>
    <t>IOP - Psych</t>
  </si>
  <si>
    <t>Partial Hospital - ALL</t>
  </si>
  <si>
    <t>Partial Hospital - Psych</t>
  </si>
  <si>
    <t>Date of last update: 1/01/2022</t>
  </si>
  <si>
    <t>MULTIPLAN Rate</t>
  </si>
  <si>
    <t>TRICARE WEST HN Rate</t>
  </si>
  <si>
    <t>Inpatient - ALL</t>
  </si>
  <si>
    <t>All Ages</t>
  </si>
  <si>
    <t>AETNA BETTER HLTH MG Rate</t>
  </si>
  <si>
    <t>AETNA BETTER HLTH OF Rate</t>
  </si>
  <si>
    <t>AETNA HEALTH PLANS P Rate</t>
  </si>
  <si>
    <t>APS HEALTHCARE Rate</t>
  </si>
  <si>
    <t>BCBS FED EMP PRGM Rate</t>
  </si>
  <si>
    <t>BEACON HLTH OPTIONS/ Rate</t>
  </si>
  <si>
    <t>BEACON HLTH STRATEGI Rate</t>
  </si>
  <si>
    <t>BEECH STREET Rate</t>
  </si>
  <si>
    <t>BLUE CROSS BLUE SHIE Rate</t>
  </si>
  <si>
    <t>BLUE CROSS HMO OF IL Rate</t>
  </si>
  <si>
    <t>CIGNA HEALTH SPRINGS Rate</t>
  </si>
  <si>
    <t>CIGNA HEALTHCARE PPO Rate</t>
  </si>
  <si>
    <t>COMMUNITY CARE ALLIA Rate</t>
  </si>
  <si>
    <t>COUNTY CARE HHS MGMA Rate</t>
  </si>
  <si>
    <t>HEALTH ALLIANCE PPO Rate</t>
  </si>
  <si>
    <t>HUMANA MGMC Rate</t>
  </si>
  <si>
    <t>HUMANA PREMIER HMO Rate</t>
  </si>
  <si>
    <t>MAGELLAN Rate</t>
  </si>
  <si>
    <t>MAGELLAN MGMC Rate</t>
  </si>
  <si>
    <t>MERIDIAN MGMA Rate</t>
  </si>
  <si>
    <t>MERIDIAN MGMC Rate</t>
  </si>
  <si>
    <t>MOLINA HEALTH CARE M Rate</t>
  </si>
  <si>
    <t>WELLCARE MGMC Rate</t>
  </si>
  <si>
    <t>YOUTHCARE MGMA Rate</t>
  </si>
  <si>
    <t>% of Medicare PPS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</si>
</sst>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K13" sqref="K13"/>
    </sheetView>
  </sheetViews>
  <sheetFormatPr defaultRowHeight="15" outlineLevelRow="1"/>
  <cols>
    <col min="2" max="2" width="28" style="7" bestFit="1" customWidth="1"/>
    <col min="3" max="11" width="16.85546875" style="7" customWidth="1"/>
    <col min="12" max="12" width="12.42578125" customWidth="1"/>
  </cols>
  <sheetData>
    <row r="1" spans="1:12">
      <c r="A1" s="18" t="s">
        <v>27</v>
      </c>
    </row>
    <row r="2" spans="1:12">
      <c r="B2" s="24" t="s">
        <v>14</v>
      </c>
      <c r="C2" s="24"/>
      <c r="D2" s="24"/>
      <c r="E2" s="24"/>
      <c r="F2" s="24"/>
    </row>
    <row r="3" spans="1:12">
      <c r="B3" s="8" t="s">
        <v>12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11</v>
      </c>
      <c r="H3" s="8" t="s">
        <v>13</v>
      </c>
      <c r="I3" s="8" t="s">
        <v>4</v>
      </c>
      <c r="J3" s="8" t="s">
        <v>5</v>
      </c>
      <c r="K3" s="8" t="s">
        <v>10</v>
      </c>
      <c r="L3" s="8" t="s">
        <v>17</v>
      </c>
    </row>
    <row r="4" spans="1:12">
      <c r="B4" s="9" t="s">
        <v>49</v>
      </c>
      <c r="C4" s="9" t="s">
        <v>7</v>
      </c>
      <c r="D4" s="9" t="s">
        <v>22</v>
      </c>
      <c r="E4" s="9" t="s">
        <v>31</v>
      </c>
      <c r="F4" s="9" t="s">
        <v>8</v>
      </c>
      <c r="G4" s="10">
        <f>IF(Data!$G$59&gt;1,"Error",MAX(Data!G53:G58))</f>
        <v>124</v>
      </c>
      <c r="H4" s="11">
        <f>IF(Data!$J$59&gt;1,"Error",IF(Data!$J$59=0,"N/A",MAX(Data!J53:BC58)))</f>
        <v>2535</v>
      </c>
      <c r="I4" s="11">
        <f>IF(Data!$H$59&gt;1,"Error",SUM(Data!H53:H58))</f>
        <v>400</v>
      </c>
      <c r="J4" s="11">
        <f>IF(Data!$I$59&gt;1,"Error",SUM(Data!I53:I58))</f>
        <v>1095</v>
      </c>
      <c r="K4" s="11">
        <f>IF(Data!$E$59&gt;1,"Error",SUM(Data!E53:E58))</f>
        <v>1460</v>
      </c>
      <c r="L4" s="11">
        <f>IF(Data!$F$59&gt;1,"Error",SUM(Data!F53:F58))</f>
        <v>1460</v>
      </c>
    </row>
    <row r="7" spans="1:12" hidden="1" outlineLevel="1">
      <c r="B7" s="17" t="s">
        <v>12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20" t="s">
        <v>32</v>
      </c>
      <c r="C8" t="s">
        <v>7</v>
      </c>
      <c r="D8" t="s">
        <v>30</v>
      </c>
      <c r="E8" t="s">
        <v>31</v>
      </c>
      <c r="F8" t="s">
        <v>8</v>
      </c>
    </row>
    <row r="9" spans="1:12" hidden="1" outlineLevel="1">
      <c r="B9" s="20" t="s">
        <v>32</v>
      </c>
      <c r="C9" t="s">
        <v>23</v>
      </c>
      <c r="D9" t="s">
        <v>22</v>
      </c>
      <c r="E9"/>
      <c r="F9" t="s">
        <v>56</v>
      </c>
    </row>
    <row r="10" spans="1:12" hidden="1" outlineLevel="1">
      <c r="B10" s="20" t="s">
        <v>33</v>
      </c>
      <c r="C10" s="12"/>
      <c r="D10" t="s">
        <v>24</v>
      </c>
      <c r="E10"/>
      <c r="F10" t="s">
        <v>9</v>
      </c>
    </row>
    <row r="11" spans="1:12" hidden="1" outlineLevel="1">
      <c r="B11" s="20" t="s">
        <v>34</v>
      </c>
      <c r="C11"/>
      <c r="D11" t="s">
        <v>25</v>
      </c>
      <c r="E11"/>
      <c r="F11"/>
    </row>
    <row r="12" spans="1:12" hidden="1" outlineLevel="1">
      <c r="B12" s="20" t="s">
        <v>35</v>
      </c>
      <c r="C12"/>
      <c r="D12" t="s">
        <v>26</v>
      </c>
      <c r="E12"/>
      <c r="F12"/>
    </row>
    <row r="13" spans="1:12" hidden="1" outlineLevel="1">
      <c r="B13" s="20" t="s">
        <v>36</v>
      </c>
      <c r="C13"/>
      <c r="D13"/>
      <c r="E13"/>
      <c r="F13"/>
    </row>
    <row r="14" spans="1:12" hidden="1" outlineLevel="1">
      <c r="B14" s="20" t="s">
        <v>37</v>
      </c>
      <c r="C14"/>
      <c r="D14"/>
      <c r="E14"/>
      <c r="F14"/>
    </row>
    <row r="15" spans="1:12" hidden="1" outlineLevel="1">
      <c r="B15" s="20" t="s">
        <v>38</v>
      </c>
      <c r="C15"/>
      <c r="D15"/>
      <c r="E15"/>
      <c r="F15"/>
    </row>
    <row r="16" spans="1:12" hidden="1" outlineLevel="1">
      <c r="B16" s="20" t="s">
        <v>39</v>
      </c>
      <c r="C16"/>
      <c r="D16"/>
      <c r="E16"/>
      <c r="F16"/>
    </row>
    <row r="17" spans="2:6" hidden="1" outlineLevel="1">
      <c r="B17" s="20" t="s">
        <v>40</v>
      </c>
      <c r="C17"/>
      <c r="D17"/>
      <c r="E17"/>
      <c r="F17"/>
    </row>
    <row r="18" spans="2:6" hidden="1" outlineLevel="1">
      <c r="B18" s="20" t="s">
        <v>41</v>
      </c>
      <c r="C18"/>
      <c r="D18"/>
      <c r="E18"/>
      <c r="F18"/>
    </row>
    <row r="19" spans="2:6" hidden="1" outlineLevel="1">
      <c r="B19" s="20" t="s">
        <v>42</v>
      </c>
      <c r="C19"/>
      <c r="D19"/>
      <c r="E19"/>
      <c r="F19"/>
    </row>
    <row r="20" spans="2:6" hidden="1" outlineLevel="1">
      <c r="B20" s="20" t="s">
        <v>43</v>
      </c>
      <c r="C20"/>
      <c r="D20"/>
      <c r="E20"/>
      <c r="F20"/>
    </row>
    <row r="21" spans="2:6" ht="30" hidden="1" outlineLevel="1">
      <c r="B21" s="20" t="s">
        <v>44</v>
      </c>
      <c r="C21"/>
      <c r="D21"/>
      <c r="E21"/>
      <c r="F21"/>
    </row>
    <row r="22" spans="2:6" hidden="1" outlineLevel="1">
      <c r="B22" s="20" t="s">
        <v>6</v>
      </c>
      <c r="C22"/>
      <c r="D22"/>
      <c r="E22"/>
      <c r="F22"/>
    </row>
    <row r="23" spans="2:6" ht="30" hidden="1" outlineLevel="1">
      <c r="B23" s="20" t="s">
        <v>45</v>
      </c>
      <c r="C23"/>
      <c r="D23"/>
      <c r="E23"/>
      <c r="F23"/>
    </row>
    <row r="24" spans="2:6" hidden="1" outlineLevel="1">
      <c r="B24" s="20" t="s">
        <v>46</v>
      </c>
      <c r="C24"/>
      <c r="D24"/>
      <c r="E24"/>
      <c r="F24"/>
    </row>
    <row r="25" spans="2:6" hidden="1" outlineLevel="1">
      <c r="B25" s="20" t="s">
        <v>47</v>
      </c>
      <c r="C25"/>
      <c r="D25"/>
      <c r="E25"/>
      <c r="F25"/>
    </row>
    <row r="26" spans="2:6" hidden="1" outlineLevel="1">
      <c r="B26" s="20" t="s">
        <v>48</v>
      </c>
      <c r="C26"/>
      <c r="D26"/>
      <c r="E26"/>
      <c r="F26"/>
    </row>
    <row r="27" spans="2:6" hidden="1" outlineLevel="1">
      <c r="B27" s="20" t="s">
        <v>49</v>
      </c>
      <c r="C27"/>
      <c r="D27"/>
      <c r="E27"/>
      <c r="F27"/>
    </row>
    <row r="28" spans="2:6" hidden="1" outlineLevel="1">
      <c r="B28" s="20" t="s">
        <v>50</v>
      </c>
      <c r="C28"/>
      <c r="D28"/>
      <c r="E28"/>
      <c r="F28"/>
    </row>
    <row r="29" spans="2:6" hidden="1" outlineLevel="1">
      <c r="B29" s="20" t="s">
        <v>51</v>
      </c>
      <c r="C29"/>
      <c r="D29"/>
      <c r="E29"/>
      <c r="F29"/>
    </row>
    <row r="30" spans="2:6" hidden="1" outlineLevel="1">
      <c r="B30" s="20" t="s">
        <v>52</v>
      </c>
      <c r="C30"/>
      <c r="D30"/>
      <c r="E30"/>
      <c r="F30"/>
    </row>
    <row r="31" spans="2:6" hidden="1" outlineLevel="1">
      <c r="B31" s="20" t="s">
        <v>53</v>
      </c>
      <c r="C31"/>
      <c r="D31"/>
      <c r="E31"/>
      <c r="F31"/>
    </row>
    <row r="32" spans="2:6" hidden="1" outlineLevel="1">
      <c r="B32" s="20" t="s">
        <v>53</v>
      </c>
      <c r="C32"/>
      <c r="D32"/>
      <c r="E32"/>
      <c r="F32"/>
    </row>
    <row r="33" spans="2:6" hidden="1" outlineLevel="1">
      <c r="B33" s="20" t="s">
        <v>28</v>
      </c>
      <c r="C33"/>
      <c r="D33"/>
      <c r="E33"/>
      <c r="F33"/>
    </row>
    <row r="34" spans="2:6" hidden="1" outlineLevel="1">
      <c r="B34" s="20" t="s">
        <v>21</v>
      </c>
      <c r="C34"/>
      <c r="D34"/>
      <c r="E34"/>
      <c r="F34"/>
    </row>
    <row r="35" spans="2:6" hidden="1" outlineLevel="1">
      <c r="B35" s="20" t="s">
        <v>29</v>
      </c>
      <c r="C35"/>
      <c r="D35"/>
      <c r="E35"/>
      <c r="F35"/>
    </row>
    <row r="36" spans="2:6" hidden="1" outlineLevel="1">
      <c r="B36" s="20" t="s">
        <v>54</v>
      </c>
      <c r="C36"/>
      <c r="D36"/>
      <c r="E36"/>
      <c r="F36"/>
    </row>
    <row r="37" spans="2:6" hidden="1" outlineLevel="1">
      <c r="B37" s="20" t="s">
        <v>55</v>
      </c>
      <c r="C37"/>
      <c r="D37"/>
      <c r="E37"/>
      <c r="F37"/>
    </row>
    <row r="38" spans="2:6" hidden="1" outlineLevel="1">
      <c r="B38" s="17"/>
      <c r="C38"/>
      <c r="D38"/>
      <c r="E38"/>
      <c r="F38"/>
    </row>
    <row r="39" spans="2:6" hidden="1" outlineLevel="1">
      <c r="B39" s="17"/>
      <c r="C39"/>
      <c r="D39"/>
      <c r="E39"/>
      <c r="F39"/>
    </row>
    <row r="40" spans="2:6" hidden="1" outlineLevel="1">
      <c r="B40" s="17"/>
      <c r="C40"/>
      <c r="D40"/>
      <c r="E40"/>
      <c r="F40"/>
    </row>
    <row r="41" spans="2:6" hidden="1" outlineLevel="1">
      <c r="B41" s="17"/>
      <c r="C41"/>
      <c r="D41"/>
      <c r="E41"/>
      <c r="F41"/>
    </row>
    <row r="42" spans="2:6" hidden="1" outlineLevel="1">
      <c r="B42" s="17"/>
      <c r="C42"/>
      <c r="D42"/>
      <c r="E42"/>
      <c r="F42"/>
    </row>
    <row r="43" spans="2:6" hidden="1" outlineLevel="1">
      <c r="B43" s="17"/>
      <c r="C43"/>
      <c r="D43"/>
      <c r="E43"/>
      <c r="F43"/>
    </row>
    <row r="44" spans="2:6" hidden="1" outlineLevel="1">
      <c r="B44" s="17"/>
      <c r="C44"/>
      <c r="D44"/>
      <c r="E44"/>
      <c r="F44"/>
    </row>
    <row r="45" spans="2:6" hidden="1" outlineLevel="1">
      <c r="B45" s="17"/>
      <c r="C45"/>
      <c r="D45"/>
      <c r="E45"/>
      <c r="F45"/>
    </row>
    <row r="46" spans="2:6" hidden="1" outlineLevel="1">
      <c r="B46" s="17"/>
      <c r="C46"/>
      <c r="D46"/>
      <c r="E46"/>
      <c r="F46"/>
    </row>
    <row r="47" spans="2:6" hidden="1" outlineLevel="1">
      <c r="B47" s="17"/>
      <c r="C47"/>
      <c r="D47"/>
      <c r="E47"/>
      <c r="F47"/>
    </row>
    <row r="48" spans="2:6" hidden="1" outlineLevel="1">
      <c r="B48" s="17"/>
      <c r="C48"/>
      <c r="D48"/>
      <c r="E48"/>
      <c r="F48"/>
    </row>
    <row r="49" spans="2:6" hidden="1" outlineLevel="1">
      <c r="B49" s="17"/>
      <c r="C49"/>
      <c r="D49"/>
      <c r="E49"/>
      <c r="F49"/>
    </row>
    <row r="50" spans="2:6" hidden="1" outlineLevel="1">
      <c r="B50" s="17"/>
      <c r="C50"/>
      <c r="D50"/>
      <c r="E50"/>
      <c r="F50"/>
    </row>
    <row r="51" spans="2:6" hidden="1" outlineLevel="1">
      <c r="B51" s="17"/>
      <c r="C51"/>
      <c r="D51"/>
      <c r="E51"/>
      <c r="F51"/>
    </row>
    <row r="52" spans="2:6" hidden="1" outlineLevel="1">
      <c r="B52" s="17"/>
      <c r="C52"/>
      <c r="D52"/>
      <c r="E52"/>
      <c r="F52"/>
    </row>
    <row r="53" spans="2:6" hidden="1" outlineLevel="1">
      <c r="B53" s="17"/>
      <c r="C53"/>
      <c r="D53"/>
      <c r="E53"/>
      <c r="F53"/>
    </row>
    <row r="54" spans="2:6" hidden="1" outlineLevel="1">
      <c r="B54" s="17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</formula1>
    </dataValidation>
    <dataValidation type="list" allowBlank="1" showInputMessage="1" showErrorMessage="1" sqref="F4">
      <formula1>$F$8:$F$10</formula1>
    </dataValidation>
    <dataValidation type="list" allowBlank="1" showInputMessage="1" showErrorMessage="1" sqref="D4">
      <formula1>$D$8:$D$12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$B$8:$B$37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9"/>
  <sheetViews>
    <sheetView workbookViewId="0">
      <selection activeCell="J1" sqref="J1:AM1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5" max="55" width="15.42578125" bestFit="1" customWidth="1"/>
  </cols>
  <sheetData>
    <row r="1" spans="1:55" ht="45">
      <c r="A1" s="19" t="s">
        <v>15</v>
      </c>
      <c r="B1" s="19" t="s">
        <v>1</v>
      </c>
      <c r="C1" s="19" t="s">
        <v>2</v>
      </c>
      <c r="D1" s="19" t="s">
        <v>3</v>
      </c>
      <c r="E1" s="20" t="s">
        <v>16</v>
      </c>
      <c r="F1" s="20" t="s">
        <v>17</v>
      </c>
      <c r="G1" s="20" t="s">
        <v>18</v>
      </c>
      <c r="H1" s="20" t="s">
        <v>19</v>
      </c>
      <c r="I1" s="20" t="s">
        <v>20</v>
      </c>
      <c r="J1" s="20" t="s">
        <v>32</v>
      </c>
      <c r="K1" s="20" t="s">
        <v>32</v>
      </c>
      <c r="L1" s="20" t="s">
        <v>33</v>
      </c>
      <c r="M1" s="20" t="s">
        <v>34</v>
      </c>
      <c r="N1" s="20" t="s">
        <v>35</v>
      </c>
      <c r="O1" s="20" t="s">
        <v>36</v>
      </c>
      <c r="P1" s="20" t="s">
        <v>37</v>
      </c>
      <c r="Q1" s="20" t="s">
        <v>38</v>
      </c>
      <c r="R1" s="20" t="s">
        <v>39</v>
      </c>
      <c r="S1" s="20" t="s">
        <v>40</v>
      </c>
      <c r="T1" s="20" t="s">
        <v>41</v>
      </c>
      <c r="U1" s="20" t="s">
        <v>42</v>
      </c>
      <c r="V1" s="20" t="s">
        <v>43</v>
      </c>
      <c r="W1" s="20" t="s">
        <v>44</v>
      </c>
      <c r="X1" s="20" t="s">
        <v>6</v>
      </c>
      <c r="Y1" s="20" t="s">
        <v>45</v>
      </c>
      <c r="Z1" s="20" t="s">
        <v>46</v>
      </c>
      <c r="AA1" s="20" t="s">
        <v>47</v>
      </c>
      <c r="AB1" s="20" t="s">
        <v>48</v>
      </c>
      <c r="AC1" s="20" t="s">
        <v>49</v>
      </c>
      <c r="AD1" s="20" t="s">
        <v>50</v>
      </c>
      <c r="AE1" s="20" t="s">
        <v>51</v>
      </c>
      <c r="AF1" s="20" t="s">
        <v>52</v>
      </c>
      <c r="AG1" s="20" t="s">
        <v>53</v>
      </c>
      <c r="AH1" s="20" t="s">
        <v>53</v>
      </c>
      <c r="AI1" s="20" t="s">
        <v>28</v>
      </c>
      <c r="AJ1" s="20" t="s">
        <v>21</v>
      </c>
      <c r="AK1" s="20" t="s">
        <v>29</v>
      </c>
      <c r="AL1" s="20" t="s">
        <v>54</v>
      </c>
      <c r="AM1" s="20" t="s">
        <v>55</v>
      </c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>
      <c r="A2" t="s">
        <v>7</v>
      </c>
      <c r="B2" t="s">
        <v>30</v>
      </c>
      <c r="C2" t="s">
        <v>31</v>
      </c>
      <c r="D2" t="s">
        <v>8</v>
      </c>
      <c r="E2" s="3">
        <v>1460</v>
      </c>
      <c r="F2" s="3">
        <v>1460</v>
      </c>
      <c r="G2" s="21">
        <v>124</v>
      </c>
      <c r="H2" s="22">
        <v>963.12</v>
      </c>
      <c r="I2" s="22">
        <v>1011.28</v>
      </c>
      <c r="J2" s="23">
        <v>0</v>
      </c>
      <c r="K2" s="23">
        <v>0</v>
      </c>
      <c r="L2" s="23">
        <v>0</v>
      </c>
      <c r="M2" s="23">
        <v>0</v>
      </c>
      <c r="N2" s="23">
        <v>0</v>
      </c>
      <c r="O2" s="23">
        <v>0</v>
      </c>
      <c r="P2" s="23">
        <v>0</v>
      </c>
      <c r="Q2" s="23">
        <v>0</v>
      </c>
      <c r="R2" s="23">
        <v>0</v>
      </c>
      <c r="S2" s="23">
        <v>0</v>
      </c>
      <c r="T2" s="23">
        <v>0</v>
      </c>
      <c r="U2" s="23">
        <v>0</v>
      </c>
      <c r="V2" s="23">
        <v>0</v>
      </c>
      <c r="W2" s="23">
        <v>0</v>
      </c>
      <c r="X2" s="23">
        <v>0</v>
      </c>
      <c r="Y2" s="23">
        <v>0</v>
      </c>
      <c r="Z2" s="23">
        <v>0</v>
      </c>
      <c r="AA2" s="23">
        <v>0</v>
      </c>
      <c r="AB2" s="23">
        <v>0</v>
      </c>
      <c r="AC2" s="23">
        <v>0</v>
      </c>
      <c r="AD2" s="23">
        <v>0</v>
      </c>
      <c r="AE2" s="23">
        <v>0</v>
      </c>
      <c r="AF2" s="23">
        <v>0</v>
      </c>
      <c r="AG2" s="23">
        <v>0</v>
      </c>
      <c r="AH2" s="23">
        <v>0</v>
      </c>
      <c r="AI2" s="23">
        <v>0</v>
      </c>
      <c r="AJ2" s="23">
        <v>0</v>
      </c>
      <c r="AK2" s="23">
        <v>0</v>
      </c>
      <c r="AL2" s="23">
        <v>0</v>
      </c>
      <c r="AM2" s="23">
        <v>1011.28</v>
      </c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>
      <c r="A3" t="s">
        <v>7</v>
      </c>
      <c r="B3" t="s">
        <v>22</v>
      </c>
      <c r="C3" t="s">
        <v>31</v>
      </c>
      <c r="D3" t="s">
        <v>56</v>
      </c>
      <c r="E3" s="3">
        <v>1460</v>
      </c>
      <c r="F3" s="3">
        <v>1460</v>
      </c>
      <c r="G3" s="21">
        <v>124</v>
      </c>
      <c r="H3" s="22">
        <v>100</v>
      </c>
      <c r="I3" s="22">
        <v>100</v>
      </c>
      <c r="J3" s="23">
        <v>0</v>
      </c>
      <c r="K3" s="23">
        <v>300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300</v>
      </c>
      <c r="R3" s="23">
        <v>0</v>
      </c>
      <c r="S3" s="23">
        <v>300</v>
      </c>
      <c r="T3" s="23">
        <v>0</v>
      </c>
      <c r="U3" s="23">
        <v>300</v>
      </c>
      <c r="V3" s="23">
        <v>0</v>
      </c>
      <c r="W3" s="23">
        <v>300</v>
      </c>
      <c r="X3" s="23">
        <v>0</v>
      </c>
      <c r="Y3" s="23">
        <v>0</v>
      </c>
      <c r="Z3" s="23">
        <v>0</v>
      </c>
      <c r="AA3" s="23">
        <v>300</v>
      </c>
      <c r="AB3" s="23">
        <v>0</v>
      </c>
      <c r="AC3" s="23">
        <v>0</v>
      </c>
      <c r="AD3" s="23">
        <v>300</v>
      </c>
      <c r="AE3" s="23">
        <v>0</v>
      </c>
      <c r="AF3" s="23">
        <v>300</v>
      </c>
      <c r="AG3" s="23">
        <v>0</v>
      </c>
      <c r="AH3" s="23">
        <v>300</v>
      </c>
      <c r="AI3" s="23">
        <v>0</v>
      </c>
      <c r="AJ3" s="23">
        <v>0</v>
      </c>
      <c r="AK3" s="23">
        <v>0</v>
      </c>
      <c r="AL3" s="23">
        <v>300</v>
      </c>
      <c r="AM3" s="23">
        <v>0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>
      <c r="A4" t="s">
        <v>7</v>
      </c>
      <c r="B4" t="s">
        <v>22</v>
      </c>
      <c r="C4" t="s">
        <v>31</v>
      </c>
      <c r="D4" t="s">
        <v>8</v>
      </c>
      <c r="E4" s="3">
        <v>1460</v>
      </c>
      <c r="F4" s="3">
        <v>1460</v>
      </c>
      <c r="G4" s="21">
        <v>124</v>
      </c>
      <c r="H4" s="22">
        <v>400</v>
      </c>
      <c r="I4" s="22">
        <v>1095</v>
      </c>
      <c r="J4" s="23">
        <v>3033.84</v>
      </c>
      <c r="K4" s="23">
        <v>0</v>
      </c>
      <c r="L4" s="23">
        <v>3033.84</v>
      </c>
      <c r="M4" s="23">
        <v>2766</v>
      </c>
      <c r="N4" s="23">
        <v>1350</v>
      </c>
      <c r="O4" s="23">
        <v>2421.0300000000002</v>
      </c>
      <c r="P4" s="23">
        <v>2742</v>
      </c>
      <c r="Q4" s="23">
        <v>0</v>
      </c>
      <c r="R4" s="23">
        <v>2727</v>
      </c>
      <c r="S4" s="23">
        <v>2889.36</v>
      </c>
      <c r="T4" s="23">
        <v>2248.08</v>
      </c>
      <c r="U4" s="23">
        <v>0</v>
      </c>
      <c r="V4" s="23">
        <v>3099</v>
      </c>
      <c r="W4" s="23">
        <v>0</v>
      </c>
      <c r="X4" s="23">
        <v>2775</v>
      </c>
      <c r="Y4" s="23">
        <v>2889.36</v>
      </c>
      <c r="Z4" s="23">
        <v>2672.28</v>
      </c>
      <c r="AA4" s="23">
        <v>0</v>
      </c>
      <c r="AB4" s="23">
        <v>3285</v>
      </c>
      <c r="AC4" s="23">
        <v>2535</v>
      </c>
      <c r="AD4" s="23">
        <v>0</v>
      </c>
      <c r="AE4" s="23">
        <v>3033.84</v>
      </c>
      <c r="AF4" s="23">
        <v>0</v>
      </c>
      <c r="AG4" s="23">
        <v>2947.14</v>
      </c>
      <c r="AH4" s="23">
        <v>0</v>
      </c>
      <c r="AI4" s="23">
        <v>3045</v>
      </c>
      <c r="AJ4" s="23">
        <v>2615.4</v>
      </c>
      <c r="AK4" s="23">
        <v>2615.4</v>
      </c>
      <c r="AL4" s="23">
        <v>0</v>
      </c>
      <c r="AM4" s="23">
        <v>0</v>
      </c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1:55">
      <c r="A5" t="s">
        <v>23</v>
      </c>
      <c r="B5" t="s">
        <v>24</v>
      </c>
      <c r="C5" t="s">
        <v>31</v>
      </c>
      <c r="D5" t="s">
        <v>9</v>
      </c>
      <c r="E5" s="3">
        <v>369</v>
      </c>
      <c r="F5" s="3">
        <v>369</v>
      </c>
      <c r="G5" s="21">
        <v>905</v>
      </c>
      <c r="H5" s="22">
        <v>80.13</v>
      </c>
      <c r="I5" s="22">
        <v>450</v>
      </c>
      <c r="J5" s="23">
        <v>417.76</v>
      </c>
      <c r="K5" s="23">
        <v>160.26</v>
      </c>
      <c r="L5" s="23">
        <v>417.76</v>
      </c>
      <c r="M5" s="23">
        <v>450</v>
      </c>
      <c r="N5" s="23">
        <v>0</v>
      </c>
      <c r="O5" s="23">
        <v>369</v>
      </c>
      <c r="P5" s="23">
        <v>400</v>
      </c>
      <c r="Q5" s="23">
        <v>500</v>
      </c>
      <c r="R5" s="23">
        <v>0</v>
      </c>
      <c r="S5" s="23">
        <v>558.12</v>
      </c>
      <c r="T5" s="23">
        <v>0</v>
      </c>
      <c r="U5" s="23">
        <v>160.26</v>
      </c>
      <c r="V5" s="23">
        <v>412</v>
      </c>
      <c r="W5" s="23">
        <v>160.26</v>
      </c>
      <c r="X5" s="23">
        <v>450</v>
      </c>
      <c r="Y5" s="23">
        <v>397.86</v>
      </c>
      <c r="Z5" s="23">
        <v>0</v>
      </c>
      <c r="AA5" s="23">
        <v>160.26</v>
      </c>
      <c r="AB5" s="23">
        <v>0</v>
      </c>
      <c r="AC5" s="23">
        <v>0</v>
      </c>
      <c r="AD5" s="23">
        <v>160.26</v>
      </c>
      <c r="AE5" s="23">
        <v>417.76</v>
      </c>
      <c r="AF5" s="23">
        <v>160.26</v>
      </c>
      <c r="AG5" s="23">
        <v>405.82</v>
      </c>
      <c r="AH5" s="23">
        <v>160.26</v>
      </c>
      <c r="AI5" s="23">
        <v>900</v>
      </c>
      <c r="AJ5" s="23">
        <v>414.78</v>
      </c>
      <c r="AK5" s="23">
        <v>414.78</v>
      </c>
      <c r="AL5" s="23">
        <v>160.26</v>
      </c>
      <c r="AM5" s="23">
        <v>417.76</v>
      </c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55">
      <c r="A6" t="s">
        <v>23</v>
      </c>
      <c r="B6" t="s">
        <v>25</v>
      </c>
      <c r="C6" t="s">
        <v>31</v>
      </c>
      <c r="D6" t="s">
        <v>9</v>
      </c>
      <c r="E6" s="3">
        <v>515</v>
      </c>
      <c r="F6" s="3">
        <v>515</v>
      </c>
      <c r="G6" s="21">
        <v>912</v>
      </c>
      <c r="H6" s="22">
        <v>198.93</v>
      </c>
      <c r="I6" s="22">
        <v>300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  <c r="AH6" s="23">
        <v>0</v>
      </c>
      <c r="AI6" s="23">
        <v>0</v>
      </c>
      <c r="AJ6" s="23">
        <v>0</v>
      </c>
      <c r="AK6" s="23">
        <v>0</v>
      </c>
      <c r="AL6" s="23">
        <v>0</v>
      </c>
      <c r="AM6" s="23">
        <v>300</v>
      </c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</row>
    <row r="7" spans="1:55">
      <c r="A7" t="s">
        <v>23</v>
      </c>
      <c r="B7" t="s">
        <v>26</v>
      </c>
      <c r="C7" t="s">
        <v>31</v>
      </c>
      <c r="D7" t="s">
        <v>9</v>
      </c>
      <c r="E7" s="3">
        <v>515</v>
      </c>
      <c r="F7" s="3">
        <v>515</v>
      </c>
      <c r="G7" s="21">
        <v>912</v>
      </c>
      <c r="H7" s="22">
        <v>150</v>
      </c>
      <c r="I7" s="22">
        <v>550</v>
      </c>
      <c r="J7" s="23">
        <v>600</v>
      </c>
      <c r="K7" s="23">
        <v>452.66</v>
      </c>
      <c r="L7" s="23">
        <v>600</v>
      </c>
      <c r="M7" s="23">
        <v>700</v>
      </c>
      <c r="N7" s="23">
        <v>300</v>
      </c>
      <c r="O7" s="23">
        <v>515</v>
      </c>
      <c r="P7" s="23">
        <v>700</v>
      </c>
      <c r="Q7" s="23">
        <v>900</v>
      </c>
      <c r="R7" s="23">
        <v>662</v>
      </c>
      <c r="S7" s="23">
        <v>850.52</v>
      </c>
      <c r="T7" s="23">
        <v>0</v>
      </c>
      <c r="U7" s="23">
        <v>452.66</v>
      </c>
      <c r="V7" s="23">
        <v>842</v>
      </c>
      <c r="W7" s="23">
        <v>452.66</v>
      </c>
      <c r="X7" s="23">
        <v>750</v>
      </c>
      <c r="Y7" s="23">
        <v>397.86</v>
      </c>
      <c r="Z7" s="23">
        <v>957.3</v>
      </c>
      <c r="AA7" s="23">
        <v>452.66</v>
      </c>
      <c r="AB7" s="23">
        <v>1100</v>
      </c>
      <c r="AC7" s="23">
        <v>790</v>
      </c>
      <c r="AD7" s="23">
        <v>452.66</v>
      </c>
      <c r="AE7" s="23">
        <v>417.76</v>
      </c>
      <c r="AF7" s="23">
        <v>452.66</v>
      </c>
      <c r="AG7" s="23">
        <v>405.82</v>
      </c>
      <c r="AH7" s="23">
        <v>452.66</v>
      </c>
      <c r="AI7" s="23">
        <v>900</v>
      </c>
      <c r="AJ7" s="23">
        <v>542.34</v>
      </c>
      <c r="AK7" s="23">
        <v>542.34</v>
      </c>
      <c r="AL7" s="23">
        <v>452.66</v>
      </c>
      <c r="AM7" s="23">
        <v>0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>
      <c r="E8" s="3"/>
      <c r="F8" s="3"/>
      <c r="G8" s="21"/>
      <c r="H8" s="22"/>
      <c r="I8" s="22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</row>
    <row r="9" spans="1:55">
      <c r="E9" s="3"/>
      <c r="F9" s="3"/>
      <c r="G9" s="21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</row>
    <row r="10" spans="1:55">
      <c r="E10" s="3"/>
      <c r="F10" s="3"/>
      <c r="G10" s="21"/>
      <c r="H10" s="22"/>
      <c r="I10" s="2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</row>
    <row r="11" spans="1:55">
      <c r="E11" s="3"/>
      <c r="F11" s="3"/>
      <c r="G11" s="21"/>
      <c r="H11" s="22"/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</row>
    <row r="12" spans="1:55">
      <c r="E12" s="3"/>
      <c r="F12" s="3"/>
      <c r="G12" s="21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55">
      <c r="E13" s="3"/>
      <c r="F13" s="3"/>
      <c r="G13" s="21"/>
      <c r="H13" s="22"/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</row>
    <row r="14" spans="1:55">
      <c r="E14" s="3"/>
      <c r="F14" s="3"/>
      <c r="G14" s="21"/>
      <c r="H14" s="22"/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</row>
    <row r="15" spans="1:55">
      <c r="E15" s="3"/>
      <c r="F15" s="3"/>
      <c r="G15" s="21"/>
      <c r="H15" s="22"/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>
      <c r="E16" s="3"/>
      <c r="F16" s="3"/>
      <c r="G16" s="21"/>
      <c r="H16" s="22"/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</row>
    <row r="17" spans="1:55">
      <c r="E17" s="3"/>
      <c r="F17" s="3"/>
      <c r="G17" s="21"/>
      <c r="H17" s="22"/>
      <c r="I17" s="22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55">
      <c r="E18" s="3"/>
      <c r="F18" s="3"/>
      <c r="G18" s="21"/>
      <c r="H18" s="22"/>
      <c r="I18" s="22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</row>
    <row r="19" spans="1:55">
      <c r="E19" s="3"/>
      <c r="F19" s="3"/>
      <c r="G19" s="21"/>
      <c r="H19" s="22"/>
      <c r="I19" s="22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55">
      <c r="E20" s="3"/>
      <c r="F20" s="3"/>
      <c r="G20" s="21"/>
      <c r="H20" s="22"/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</row>
    <row r="21" spans="1:55">
      <c r="E21" s="3"/>
      <c r="F21" s="3"/>
      <c r="G21" s="21"/>
      <c r="H21" s="22"/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>
      <c r="E22" s="3"/>
      <c r="F22" s="3"/>
      <c r="G22" s="21"/>
      <c r="H22" s="22"/>
      <c r="I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</row>
    <row r="23" spans="1:55">
      <c r="E23" s="3"/>
      <c r="F23" s="3"/>
      <c r="G23" s="21"/>
      <c r="H23" s="22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55">
      <c r="E24" s="3"/>
      <c r="F24" s="3"/>
      <c r="G24" s="21"/>
      <c r="H24" s="22"/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55">
      <c r="E25" s="3"/>
      <c r="F25" s="3"/>
      <c r="G25" s="21"/>
      <c r="H25" s="22"/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>
      <c r="E26" s="3"/>
      <c r="F26" s="3"/>
      <c r="G26" s="21"/>
      <c r="H26" s="22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</row>
    <row r="27" spans="1:55">
      <c r="E27" s="3"/>
      <c r="F27" s="3"/>
      <c r="G27" s="21"/>
      <c r="H27" s="22"/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</row>
    <row r="28" spans="1:55">
      <c r="A28" s="12"/>
      <c r="B28" s="12"/>
      <c r="C28" s="12"/>
      <c r="D28" s="12"/>
      <c r="E28" s="13"/>
      <c r="F28" s="13"/>
      <c r="G28" s="14"/>
      <c r="H28" s="15"/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</row>
    <row r="29" spans="1:55">
      <c r="A29" s="12"/>
      <c r="B29" s="12"/>
      <c r="C29" s="12"/>
      <c r="D29" s="12"/>
      <c r="E29" s="13"/>
      <c r="F29" s="13"/>
      <c r="G29" s="14"/>
      <c r="H29" s="15"/>
      <c r="I29" s="15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</row>
    <row r="30" spans="1:55">
      <c r="A30" s="12"/>
      <c r="B30" s="12"/>
      <c r="C30" s="12"/>
      <c r="D30" s="12"/>
      <c r="E30" s="13"/>
      <c r="F30" s="13"/>
      <c r="G30" s="14"/>
      <c r="H30" s="15"/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</row>
    <row r="31" spans="1:55">
      <c r="A31" s="12"/>
      <c r="B31" s="12"/>
      <c r="C31" s="12"/>
      <c r="D31" s="12"/>
      <c r="E31" s="13"/>
      <c r="F31" s="13"/>
      <c r="G31" s="14"/>
      <c r="H31" s="15"/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</row>
    <row r="32" spans="1:55">
      <c r="E32" s="5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</row>
    <row r="33" spans="5:55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5:55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</row>
    <row r="35" spans="5:55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</row>
    <row r="36" spans="5:55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</row>
    <row r="37" spans="5:55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5:55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5:55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</row>
    <row r="40" spans="5:55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5:55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  <row r="42" spans="5:55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5:55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</row>
    <row r="44" spans="5:55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</row>
    <row r="45" spans="5:55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</row>
    <row r="46" spans="5:55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</row>
    <row r="47" spans="5:55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</row>
    <row r="48" spans="5:55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</row>
    <row r="49" spans="1:57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</row>
    <row r="50" spans="1:57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</row>
    <row r="52" spans="1:57" ht="45">
      <c r="A52" s="19" t="s">
        <v>15</v>
      </c>
      <c r="B52" s="19" t="s">
        <v>1</v>
      </c>
      <c r="C52" s="19" t="s">
        <v>2</v>
      </c>
      <c r="D52" s="19" t="s">
        <v>3</v>
      </c>
      <c r="E52" s="20" t="s">
        <v>16</v>
      </c>
      <c r="F52" s="20" t="s">
        <v>17</v>
      </c>
      <c r="G52" s="20" t="s">
        <v>18</v>
      </c>
      <c r="H52" s="20" t="s">
        <v>19</v>
      </c>
      <c r="I52" s="20" t="s">
        <v>20</v>
      </c>
      <c r="J52" s="20" t="s">
        <v>32</v>
      </c>
      <c r="K52" s="20" t="s">
        <v>32</v>
      </c>
      <c r="L52" s="20" t="s">
        <v>33</v>
      </c>
      <c r="M52" s="20" t="s">
        <v>34</v>
      </c>
      <c r="N52" s="20" t="s">
        <v>35</v>
      </c>
      <c r="O52" s="20" t="s">
        <v>36</v>
      </c>
      <c r="P52" s="20" t="s">
        <v>37</v>
      </c>
      <c r="Q52" s="20" t="s">
        <v>38</v>
      </c>
      <c r="R52" s="20" t="s">
        <v>39</v>
      </c>
      <c r="S52" s="20" t="s">
        <v>40</v>
      </c>
      <c r="T52" s="20" t="s">
        <v>41</v>
      </c>
      <c r="U52" s="20" t="s">
        <v>42</v>
      </c>
      <c r="V52" s="20" t="s">
        <v>43</v>
      </c>
      <c r="W52" s="20" t="s">
        <v>44</v>
      </c>
      <c r="X52" s="20" t="s">
        <v>6</v>
      </c>
      <c r="Y52" s="20" t="s">
        <v>45</v>
      </c>
      <c r="Z52" s="20" t="s">
        <v>46</v>
      </c>
      <c r="AA52" s="20" t="s">
        <v>47</v>
      </c>
      <c r="AB52" s="20" t="s">
        <v>48</v>
      </c>
      <c r="AC52" s="20" t="s">
        <v>49</v>
      </c>
      <c r="AD52" s="20" t="s">
        <v>50</v>
      </c>
      <c r="AE52" s="20" t="s">
        <v>51</v>
      </c>
      <c r="AF52" s="20" t="s">
        <v>52</v>
      </c>
      <c r="AG52" s="20" t="s">
        <v>53</v>
      </c>
      <c r="AH52" s="20" t="s">
        <v>53</v>
      </c>
      <c r="AI52" s="20" t="s">
        <v>28</v>
      </c>
      <c r="AJ52" s="20" t="s">
        <v>21</v>
      </c>
      <c r="AK52" s="20" t="s">
        <v>29</v>
      </c>
      <c r="AL52" s="20" t="s">
        <v>54</v>
      </c>
      <c r="AM52" s="20" t="s">
        <v>55</v>
      </c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6"/>
      <c r="BE52" s="6"/>
    </row>
    <row r="53" spans="1:57">
      <c r="A53" t="s">
        <v>7</v>
      </c>
      <c r="B53" t="s">
        <v>30</v>
      </c>
      <c r="C53" t="s">
        <v>31</v>
      </c>
      <c r="D53" t="s">
        <v>8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0</v>
      </c>
      <c r="AC53" s="4">
        <f>IF('Shoppable Services'!$F$4=$D53,1,0)*IF('Shoppable Services'!$E$4=$C53,1,0)*IF('Shoppable Services'!$D$4=$B53,1,0)*IF('Shoppable Services'!$C$4=$A53,1,0)*IF('Shoppable Services'!$B$4=AC$52,AC2,0)</f>
        <v>0</v>
      </c>
      <c r="AD53" s="4">
        <f>IF('Shoppable Services'!$F$4=$D53,1,0)*IF('Shoppable Services'!$E$4=$C53,1,0)*IF('Shoppable Services'!$D$4=$B53,1,0)*IF('Shoppable Services'!$C$4=$A53,1,0)*IF('Shoppable Services'!$B$4=AD$52,AD2,0)</f>
        <v>0</v>
      </c>
      <c r="AE53" s="4">
        <f>IF('Shoppable Services'!$F$4=$D53,1,0)*IF('Shoppable Services'!$E$4=$C53,1,0)*IF('Shoppable Services'!$D$4=$B53,1,0)*IF('Shoppable Services'!$C$4=$A53,1,0)*IF('Shoppable Services'!$B$4=AE$52,AE2,0)</f>
        <v>0</v>
      </c>
      <c r="AF53" s="4">
        <f>IF('Shoppable Services'!$F$4=$D53,1,0)*IF('Shoppable Services'!$E$4=$C53,1,0)*IF('Shoppable Services'!$D$4=$B53,1,0)*IF('Shoppable Services'!$C$4=$A53,1,0)*IF('Shoppable Services'!$B$4=AF$52,AF2,0)</f>
        <v>0</v>
      </c>
      <c r="AG53" s="4">
        <f>IF('Shoppable Services'!$F$4=$D53,1,0)*IF('Shoppable Services'!$E$4=$C53,1,0)*IF('Shoppable Services'!$D$4=$B53,1,0)*IF('Shoppable Services'!$C$4=$A53,1,0)*IF('Shoppable Services'!$B$4=AG$52,AG2,0)</f>
        <v>0</v>
      </c>
      <c r="AH53" s="4">
        <f>IF('Shoppable Services'!$F$4=$D53,1,0)*IF('Shoppable Services'!$E$4=$C53,1,0)*IF('Shoppable Services'!$D$4=$B53,1,0)*IF('Shoppable Services'!$C$4=$A53,1,0)*IF('Shoppable Services'!$B$4=AH$52,AH2,0)</f>
        <v>0</v>
      </c>
      <c r="AI53" s="4">
        <f>IF('Shoppable Services'!$F$4=$D53,1,0)*IF('Shoppable Services'!$E$4=$C53,1,0)*IF('Shoppable Services'!$D$4=$B53,1,0)*IF('Shoppable Services'!$C$4=$A53,1,0)*IF('Shoppable Services'!$B$4=AI$52,AI2,0)</f>
        <v>0</v>
      </c>
      <c r="AJ53" s="4">
        <f>IF('Shoppable Services'!$F$4=$D53,1,0)*IF('Shoppable Services'!$E$4=$C53,1,0)*IF('Shoppable Services'!$D$4=$B53,1,0)*IF('Shoppable Services'!$C$4=$A53,1,0)*IF('Shoppable Services'!$B$4=AJ$52,AJ2,0)</f>
        <v>0</v>
      </c>
      <c r="AK53" s="4">
        <f>IF('Shoppable Services'!$F$4=$D53,1,0)*IF('Shoppable Services'!$E$4=$C53,1,0)*IF('Shoppable Services'!$D$4=$B53,1,0)*IF('Shoppable Services'!$C$4=$A53,1,0)*IF('Shoppable Services'!$B$4=AK$52,AK2,0)</f>
        <v>0</v>
      </c>
      <c r="AL53" s="4">
        <f>IF('Shoppable Services'!$F$4=$D53,1,0)*IF('Shoppable Services'!$E$4=$C53,1,0)*IF('Shoppable Services'!$D$4=$B53,1,0)*IF('Shoppable Services'!$C$4=$A53,1,0)*IF('Shoppable Services'!$B$4=AL$52,AL2,0)</f>
        <v>0</v>
      </c>
      <c r="AM53" s="4">
        <f>IF('Shoppable Services'!$F$4=$D53,1,0)*IF('Shoppable Services'!$E$4=$C53,1,0)*IF('Shoppable Services'!$D$4=$B53,1,0)*IF('Shoppable Services'!$C$4=$A53,1,0)*IF('Shoppable Services'!$B$4=AM$52,AM2,0)</f>
        <v>0</v>
      </c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</row>
    <row r="54" spans="1:57">
      <c r="A54" t="s">
        <v>7</v>
      </c>
      <c r="B54" t="s">
        <v>22</v>
      </c>
      <c r="C54" t="s">
        <v>31</v>
      </c>
      <c r="D54" t="s">
        <v>56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>
        <f>IF('Shoppable Services'!$F$4=$D54,1,0)*IF('Shoppable Services'!$E$4=$C54,1,0)*IF('Shoppable Services'!$D$4=$B54,1,0)*IF('Shoppable Services'!$C$4=$A54,1,0)*IF('Shoppable Services'!$B$4=AD$52,AD3,0)</f>
        <v>0</v>
      </c>
      <c r="AE54" s="4">
        <f>IF('Shoppable Services'!$F$4=$D54,1,0)*IF('Shoppable Services'!$E$4=$C54,1,0)*IF('Shoppable Services'!$D$4=$B54,1,0)*IF('Shoppable Services'!$C$4=$A54,1,0)*IF('Shoppable Services'!$B$4=AE$52,AE3,0)</f>
        <v>0</v>
      </c>
      <c r="AF54" s="4">
        <f>IF('Shoppable Services'!$F$4=$D54,1,0)*IF('Shoppable Services'!$E$4=$C54,1,0)*IF('Shoppable Services'!$D$4=$B54,1,0)*IF('Shoppable Services'!$C$4=$A54,1,0)*IF('Shoppable Services'!$B$4=AF$52,AF3,0)</f>
        <v>0</v>
      </c>
      <c r="AG54" s="4">
        <f>IF('Shoppable Services'!$F$4=$D54,1,0)*IF('Shoppable Services'!$E$4=$C54,1,0)*IF('Shoppable Services'!$D$4=$B54,1,0)*IF('Shoppable Services'!$C$4=$A54,1,0)*IF('Shoppable Services'!$B$4=AG$52,AG3,0)</f>
        <v>0</v>
      </c>
      <c r="AH54" s="4">
        <f>IF('Shoppable Services'!$F$4=$D54,1,0)*IF('Shoppable Services'!$E$4=$C54,1,0)*IF('Shoppable Services'!$D$4=$B54,1,0)*IF('Shoppable Services'!$C$4=$A54,1,0)*IF('Shoppable Services'!$B$4=AH$52,AH3,0)</f>
        <v>0</v>
      </c>
      <c r="AI54" s="4">
        <f>IF('Shoppable Services'!$F$4=$D54,1,0)*IF('Shoppable Services'!$E$4=$C54,1,0)*IF('Shoppable Services'!$D$4=$B54,1,0)*IF('Shoppable Services'!$C$4=$A54,1,0)*IF('Shoppable Services'!$B$4=AI$52,AI3,0)</f>
        <v>0</v>
      </c>
      <c r="AJ54" s="4">
        <f>IF('Shoppable Services'!$F$4=$D54,1,0)*IF('Shoppable Services'!$E$4=$C54,1,0)*IF('Shoppable Services'!$D$4=$B54,1,0)*IF('Shoppable Services'!$C$4=$A54,1,0)*IF('Shoppable Services'!$B$4=AJ$52,AJ3,0)</f>
        <v>0</v>
      </c>
      <c r="AK54" s="4">
        <f>IF('Shoppable Services'!$F$4=$D54,1,0)*IF('Shoppable Services'!$E$4=$C54,1,0)*IF('Shoppable Services'!$D$4=$B54,1,0)*IF('Shoppable Services'!$C$4=$A54,1,0)*IF('Shoppable Services'!$B$4=AK$52,AK3,0)</f>
        <v>0</v>
      </c>
      <c r="AL54" s="4">
        <f>IF('Shoppable Services'!$F$4=$D54,1,0)*IF('Shoppable Services'!$E$4=$C54,1,0)*IF('Shoppable Services'!$D$4=$B54,1,0)*IF('Shoppable Services'!$C$4=$A54,1,0)*IF('Shoppable Services'!$B$4=AL$52,AL3,0)</f>
        <v>0</v>
      </c>
      <c r="AM54" s="4">
        <f>IF('Shoppable Services'!$F$4=$D54,1,0)*IF('Shoppable Services'!$E$4=$C54,1,0)*IF('Shoppable Services'!$D$4=$B54,1,0)*IF('Shoppable Services'!$C$4=$A54,1,0)*IF('Shoppable Services'!$B$4=AM$52,AM3,0)</f>
        <v>0</v>
      </c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</row>
    <row r="55" spans="1:57">
      <c r="A55" t="s">
        <v>7</v>
      </c>
      <c r="B55" t="s">
        <v>22</v>
      </c>
      <c r="C55" t="s">
        <v>31</v>
      </c>
      <c r="D55" t="s">
        <v>8</v>
      </c>
      <c r="E55" s="4">
        <f>IF('Shoppable Services'!$F$4=$D55,1,0)*IF('Shoppable Services'!$E$4=$C55,1,0)*IF('Shoppable Services'!$D$4=$B55,1,0)*IF('Shoppable Services'!$C$4=$A55,1,0)*$E4</f>
        <v>1460</v>
      </c>
      <c r="F55" s="4">
        <f>IF('Shoppable Services'!$F$4=$D55,1,0)*IF('Shoppable Services'!$E$4=$C55,1,0)*IF('Shoppable Services'!$D$4=$B55,1,0)*IF('Shoppable Services'!$C$4=$A55,1,0)*$F4</f>
        <v>1460</v>
      </c>
      <c r="G55" s="4">
        <f>IF('Shoppable Services'!$F$4=$D55,1,0)*IF('Shoppable Services'!$E$4=$C55,1,0)*IF('Shoppable Services'!$D$4=$B55,1,0)*IF('Shoppable Services'!$C$4=$A55,1,0)*$G4</f>
        <v>124</v>
      </c>
      <c r="H55" s="4">
        <f>IF('Shoppable Services'!$F$4=$D55,1,0)*IF('Shoppable Services'!$E$4=$C55,1,0)*IF('Shoppable Services'!$D$4=$B55,1,0)*IF('Shoppable Services'!$C$4=$A55,1,0)*$H4</f>
        <v>400</v>
      </c>
      <c r="I55" s="4">
        <f>IF('Shoppable Services'!$F$4=$D55,1,0)*IF('Shoppable Services'!$E$4=$C55,1,0)*IF('Shoppable Services'!$D$4=$B55,1,0)*IF('Shoppable Services'!$C$4=$A55,1,0)*$I4</f>
        <v>1095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2535</v>
      </c>
      <c r="AD55" s="4">
        <f>IF('Shoppable Services'!$F$4=$D55,1,0)*IF('Shoppable Services'!$E$4=$C55,1,0)*IF('Shoppable Services'!$D$4=$B55,1,0)*IF('Shoppable Services'!$C$4=$A55,1,0)*IF('Shoppable Services'!$B$4=AD$52,AD4,0)</f>
        <v>0</v>
      </c>
      <c r="AE55" s="4">
        <f>IF('Shoppable Services'!$F$4=$D55,1,0)*IF('Shoppable Services'!$E$4=$C55,1,0)*IF('Shoppable Services'!$D$4=$B55,1,0)*IF('Shoppable Services'!$C$4=$A55,1,0)*IF('Shoppable Services'!$B$4=AE$52,AE4,0)</f>
        <v>0</v>
      </c>
      <c r="AF55" s="4">
        <f>IF('Shoppable Services'!$F$4=$D55,1,0)*IF('Shoppable Services'!$E$4=$C55,1,0)*IF('Shoppable Services'!$D$4=$B55,1,0)*IF('Shoppable Services'!$C$4=$A55,1,0)*IF('Shoppable Services'!$B$4=AF$52,AF4,0)</f>
        <v>0</v>
      </c>
      <c r="AG55" s="4">
        <f>IF('Shoppable Services'!$F$4=$D55,1,0)*IF('Shoppable Services'!$E$4=$C55,1,0)*IF('Shoppable Services'!$D$4=$B55,1,0)*IF('Shoppable Services'!$C$4=$A55,1,0)*IF('Shoppable Services'!$B$4=AG$52,AG4,0)</f>
        <v>0</v>
      </c>
      <c r="AH55" s="4">
        <f>IF('Shoppable Services'!$F$4=$D55,1,0)*IF('Shoppable Services'!$E$4=$C55,1,0)*IF('Shoppable Services'!$D$4=$B55,1,0)*IF('Shoppable Services'!$C$4=$A55,1,0)*IF('Shoppable Services'!$B$4=AH$52,AH4,0)</f>
        <v>0</v>
      </c>
      <c r="AI55" s="4">
        <f>IF('Shoppable Services'!$F$4=$D55,1,0)*IF('Shoppable Services'!$E$4=$C55,1,0)*IF('Shoppable Services'!$D$4=$B55,1,0)*IF('Shoppable Services'!$C$4=$A55,1,0)*IF('Shoppable Services'!$B$4=AI$52,AI4,0)</f>
        <v>0</v>
      </c>
      <c r="AJ55" s="4">
        <f>IF('Shoppable Services'!$F$4=$D55,1,0)*IF('Shoppable Services'!$E$4=$C55,1,0)*IF('Shoppable Services'!$D$4=$B55,1,0)*IF('Shoppable Services'!$C$4=$A55,1,0)*IF('Shoppable Services'!$B$4=AJ$52,AJ4,0)</f>
        <v>0</v>
      </c>
      <c r="AK55" s="4">
        <f>IF('Shoppable Services'!$F$4=$D55,1,0)*IF('Shoppable Services'!$E$4=$C55,1,0)*IF('Shoppable Services'!$D$4=$B55,1,0)*IF('Shoppable Services'!$C$4=$A55,1,0)*IF('Shoppable Services'!$B$4=AK$52,AK4,0)</f>
        <v>0</v>
      </c>
      <c r="AL55" s="4">
        <f>IF('Shoppable Services'!$F$4=$D55,1,0)*IF('Shoppable Services'!$E$4=$C55,1,0)*IF('Shoppable Services'!$D$4=$B55,1,0)*IF('Shoppable Services'!$C$4=$A55,1,0)*IF('Shoppable Services'!$B$4=AL$52,AL4,0)</f>
        <v>0</v>
      </c>
      <c r="AM55" s="4">
        <f>IF('Shoppable Services'!$F$4=$D55,1,0)*IF('Shoppable Services'!$E$4=$C55,1,0)*IF('Shoppable Services'!$D$4=$B55,1,0)*IF('Shoppable Services'!$C$4=$A55,1,0)*IF('Shoppable Services'!$B$4=AM$52,AM4,0)</f>
        <v>0</v>
      </c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</row>
    <row r="56" spans="1:57">
      <c r="A56" t="s">
        <v>23</v>
      </c>
      <c r="B56" t="s">
        <v>24</v>
      </c>
      <c r="C56" t="s">
        <v>31</v>
      </c>
      <c r="D56" t="s">
        <v>9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>
        <f>IF('Shoppable Services'!$F$4=$D56,1,0)*IF('Shoppable Services'!$E$4=$C56,1,0)*IF('Shoppable Services'!$D$4=$B56,1,0)*IF('Shoppable Services'!$C$4=$A56,1,0)*IF('Shoppable Services'!$B$4=AD$52,AD5,0)</f>
        <v>0</v>
      </c>
      <c r="AE56" s="4">
        <f>IF('Shoppable Services'!$F$4=$D56,1,0)*IF('Shoppable Services'!$E$4=$C56,1,0)*IF('Shoppable Services'!$D$4=$B56,1,0)*IF('Shoppable Services'!$C$4=$A56,1,0)*IF('Shoppable Services'!$B$4=AE$52,AE5,0)</f>
        <v>0</v>
      </c>
      <c r="AF56" s="4">
        <f>IF('Shoppable Services'!$F$4=$D56,1,0)*IF('Shoppable Services'!$E$4=$C56,1,0)*IF('Shoppable Services'!$D$4=$B56,1,0)*IF('Shoppable Services'!$C$4=$A56,1,0)*IF('Shoppable Services'!$B$4=AF$52,AF5,0)</f>
        <v>0</v>
      </c>
      <c r="AG56" s="4">
        <f>IF('Shoppable Services'!$F$4=$D56,1,0)*IF('Shoppable Services'!$E$4=$C56,1,0)*IF('Shoppable Services'!$D$4=$B56,1,0)*IF('Shoppable Services'!$C$4=$A56,1,0)*IF('Shoppable Services'!$B$4=AG$52,AG5,0)</f>
        <v>0</v>
      </c>
      <c r="AH56" s="4">
        <f>IF('Shoppable Services'!$F$4=$D56,1,0)*IF('Shoppable Services'!$E$4=$C56,1,0)*IF('Shoppable Services'!$D$4=$B56,1,0)*IF('Shoppable Services'!$C$4=$A56,1,0)*IF('Shoppable Services'!$B$4=AH$52,AH5,0)</f>
        <v>0</v>
      </c>
      <c r="AI56" s="4">
        <f>IF('Shoppable Services'!$F$4=$D56,1,0)*IF('Shoppable Services'!$E$4=$C56,1,0)*IF('Shoppable Services'!$D$4=$B56,1,0)*IF('Shoppable Services'!$C$4=$A56,1,0)*IF('Shoppable Services'!$B$4=AI$52,AI5,0)</f>
        <v>0</v>
      </c>
      <c r="AJ56" s="4">
        <f>IF('Shoppable Services'!$F$4=$D56,1,0)*IF('Shoppable Services'!$E$4=$C56,1,0)*IF('Shoppable Services'!$D$4=$B56,1,0)*IF('Shoppable Services'!$C$4=$A56,1,0)*IF('Shoppable Services'!$B$4=AJ$52,AJ5,0)</f>
        <v>0</v>
      </c>
      <c r="AK56" s="4">
        <f>IF('Shoppable Services'!$F$4=$D56,1,0)*IF('Shoppable Services'!$E$4=$C56,1,0)*IF('Shoppable Services'!$D$4=$B56,1,0)*IF('Shoppable Services'!$C$4=$A56,1,0)*IF('Shoppable Services'!$B$4=AK$52,AK5,0)</f>
        <v>0</v>
      </c>
      <c r="AL56" s="4">
        <f>IF('Shoppable Services'!$F$4=$D56,1,0)*IF('Shoppable Services'!$E$4=$C56,1,0)*IF('Shoppable Services'!$D$4=$B56,1,0)*IF('Shoppable Services'!$C$4=$A56,1,0)*IF('Shoppable Services'!$B$4=AL$52,AL5,0)</f>
        <v>0</v>
      </c>
      <c r="AM56" s="4">
        <f>IF('Shoppable Services'!$F$4=$D56,1,0)*IF('Shoppable Services'!$E$4=$C56,1,0)*IF('Shoppable Services'!$D$4=$B56,1,0)*IF('Shoppable Services'!$C$4=$A56,1,0)*IF('Shoppable Services'!$B$4=AM$52,AM5,0)</f>
        <v>0</v>
      </c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</row>
    <row r="57" spans="1:57">
      <c r="A57" t="s">
        <v>23</v>
      </c>
      <c r="B57" t="s">
        <v>25</v>
      </c>
      <c r="C57" t="s">
        <v>31</v>
      </c>
      <c r="D57" t="s">
        <v>9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>
        <f>IF('Shoppable Services'!$F$4=$D57,1,0)*IF('Shoppable Services'!$E$4=$C57,1,0)*IF('Shoppable Services'!$D$4=$B57,1,0)*IF('Shoppable Services'!$C$4=$A57,1,0)*IF('Shoppable Services'!$B$4=AB$52,AB6,0)</f>
        <v>0</v>
      </c>
      <c r="AC57" s="4">
        <f>IF('Shoppable Services'!$F$4=$D57,1,0)*IF('Shoppable Services'!$E$4=$C57,1,0)*IF('Shoppable Services'!$D$4=$B57,1,0)*IF('Shoppable Services'!$C$4=$A57,1,0)*IF('Shoppable Services'!$B$4=AC$52,AC6,0)</f>
        <v>0</v>
      </c>
      <c r="AD57" s="4">
        <f>IF('Shoppable Services'!$F$4=$D57,1,0)*IF('Shoppable Services'!$E$4=$C57,1,0)*IF('Shoppable Services'!$D$4=$B57,1,0)*IF('Shoppable Services'!$C$4=$A57,1,0)*IF('Shoppable Services'!$B$4=AD$52,AD6,0)</f>
        <v>0</v>
      </c>
      <c r="AE57" s="4">
        <f>IF('Shoppable Services'!$F$4=$D57,1,0)*IF('Shoppable Services'!$E$4=$C57,1,0)*IF('Shoppable Services'!$D$4=$B57,1,0)*IF('Shoppable Services'!$C$4=$A57,1,0)*IF('Shoppable Services'!$B$4=AE$52,AE6,0)</f>
        <v>0</v>
      </c>
      <c r="AF57" s="4">
        <f>IF('Shoppable Services'!$F$4=$D57,1,0)*IF('Shoppable Services'!$E$4=$C57,1,0)*IF('Shoppable Services'!$D$4=$B57,1,0)*IF('Shoppable Services'!$C$4=$A57,1,0)*IF('Shoppable Services'!$B$4=AF$52,AF6,0)</f>
        <v>0</v>
      </c>
      <c r="AG57" s="4">
        <f>IF('Shoppable Services'!$F$4=$D57,1,0)*IF('Shoppable Services'!$E$4=$C57,1,0)*IF('Shoppable Services'!$D$4=$B57,1,0)*IF('Shoppable Services'!$C$4=$A57,1,0)*IF('Shoppable Services'!$B$4=AG$52,AG6,0)</f>
        <v>0</v>
      </c>
      <c r="AH57" s="4">
        <f>IF('Shoppable Services'!$F$4=$D57,1,0)*IF('Shoppable Services'!$E$4=$C57,1,0)*IF('Shoppable Services'!$D$4=$B57,1,0)*IF('Shoppable Services'!$C$4=$A57,1,0)*IF('Shoppable Services'!$B$4=AH$52,AH6,0)</f>
        <v>0</v>
      </c>
      <c r="AI57" s="4">
        <f>IF('Shoppable Services'!$F$4=$D57,1,0)*IF('Shoppable Services'!$E$4=$C57,1,0)*IF('Shoppable Services'!$D$4=$B57,1,0)*IF('Shoppable Services'!$C$4=$A57,1,0)*IF('Shoppable Services'!$B$4=AI$52,AI6,0)</f>
        <v>0</v>
      </c>
      <c r="AJ57" s="4">
        <f>IF('Shoppable Services'!$F$4=$D57,1,0)*IF('Shoppable Services'!$E$4=$C57,1,0)*IF('Shoppable Services'!$D$4=$B57,1,0)*IF('Shoppable Services'!$C$4=$A57,1,0)*IF('Shoppable Services'!$B$4=AJ$52,AJ6,0)</f>
        <v>0</v>
      </c>
      <c r="AK57" s="4">
        <f>IF('Shoppable Services'!$F$4=$D57,1,0)*IF('Shoppable Services'!$E$4=$C57,1,0)*IF('Shoppable Services'!$D$4=$B57,1,0)*IF('Shoppable Services'!$C$4=$A57,1,0)*IF('Shoppable Services'!$B$4=AK$52,AK6,0)</f>
        <v>0</v>
      </c>
      <c r="AL57" s="4">
        <f>IF('Shoppable Services'!$F$4=$D57,1,0)*IF('Shoppable Services'!$E$4=$C57,1,0)*IF('Shoppable Services'!$D$4=$B57,1,0)*IF('Shoppable Services'!$C$4=$A57,1,0)*IF('Shoppable Services'!$B$4=AL$52,AL6,0)</f>
        <v>0</v>
      </c>
      <c r="AM57" s="4">
        <f>IF('Shoppable Services'!$F$4=$D57,1,0)*IF('Shoppable Services'!$E$4=$C57,1,0)*IF('Shoppable Services'!$D$4=$B57,1,0)*IF('Shoppable Services'!$C$4=$A57,1,0)*IF('Shoppable Services'!$B$4=AM$52,AM6,0)</f>
        <v>0</v>
      </c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</row>
    <row r="58" spans="1:57">
      <c r="A58" t="s">
        <v>23</v>
      </c>
      <c r="B58" t="s">
        <v>26</v>
      </c>
      <c r="C58" t="s">
        <v>31</v>
      </c>
      <c r="D58" t="s">
        <v>9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>
        <f>IF('Shoppable Services'!$F$4=$D58,1,0)*IF('Shoppable Services'!$E$4=$C58,1,0)*IF('Shoppable Services'!$D$4=$B58,1,0)*IF('Shoppable Services'!$C$4=$A58,1,0)*IF('Shoppable Services'!$B$4=AB$52,AB7,0)</f>
        <v>0</v>
      </c>
      <c r="AC58" s="4">
        <f>IF('Shoppable Services'!$F$4=$D58,1,0)*IF('Shoppable Services'!$E$4=$C58,1,0)*IF('Shoppable Services'!$D$4=$B58,1,0)*IF('Shoppable Services'!$C$4=$A58,1,0)*IF('Shoppable Services'!$B$4=AC$52,AC7,0)</f>
        <v>0</v>
      </c>
      <c r="AD58" s="4">
        <f>IF('Shoppable Services'!$F$4=$D58,1,0)*IF('Shoppable Services'!$E$4=$C58,1,0)*IF('Shoppable Services'!$D$4=$B58,1,0)*IF('Shoppable Services'!$C$4=$A58,1,0)*IF('Shoppable Services'!$B$4=AD$52,AD7,0)</f>
        <v>0</v>
      </c>
      <c r="AE58" s="4">
        <f>IF('Shoppable Services'!$F$4=$D58,1,0)*IF('Shoppable Services'!$E$4=$C58,1,0)*IF('Shoppable Services'!$D$4=$B58,1,0)*IF('Shoppable Services'!$C$4=$A58,1,0)*IF('Shoppable Services'!$B$4=AE$52,AE7,0)</f>
        <v>0</v>
      </c>
      <c r="AF58" s="4">
        <f>IF('Shoppable Services'!$F$4=$D58,1,0)*IF('Shoppable Services'!$E$4=$C58,1,0)*IF('Shoppable Services'!$D$4=$B58,1,0)*IF('Shoppable Services'!$C$4=$A58,1,0)*IF('Shoppable Services'!$B$4=AF$52,AF7,0)</f>
        <v>0</v>
      </c>
      <c r="AG58" s="4">
        <f>IF('Shoppable Services'!$F$4=$D58,1,0)*IF('Shoppable Services'!$E$4=$C58,1,0)*IF('Shoppable Services'!$D$4=$B58,1,0)*IF('Shoppable Services'!$C$4=$A58,1,0)*IF('Shoppable Services'!$B$4=AG$52,AG7,0)</f>
        <v>0</v>
      </c>
      <c r="AH58" s="4">
        <f>IF('Shoppable Services'!$F$4=$D58,1,0)*IF('Shoppable Services'!$E$4=$C58,1,0)*IF('Shoppable Services'!$D$4=$B58,1,0)*IF('Shoppable Services'!$C$4=$A58,1,0)*IF('Shoppable Services'!$B$4=AH$52,AH7,0)</f>
        <v>0</v>
      </c>
      <c r="AI58" s="4">
        <f>IF('Shoppable Services'!$F$4=$D58,1,0)*IF('Shoppable Services'!$E$4=$C58,1,0)*IF('Shoppable Services'!$D$4=$B58,1,0)*IF('Shoppable Services'!$C$4=$A58,1,0)*IF('Shoppable Services'!$B$4=AI$52,AI7,0)</f>
        <v>0</v>
      </c>
      <c r="AJ58" s="4">
        <f>IF('Shoppable Services'!$F$4=$D58,1,0)*IF('Shoppable Services'!$E$4=$C58,1,0)*IF('Shoppable Services'!$D$4=$B58,1,0)*IF('Shoppable Services'!$C$4=$A58,1,0)*IF('Shoppable Services'!$B$4=AJ$52,AJ7,0)</f>
        <v>0</v>
      </c>
      <c r="AK58" s="4">
        <f>IF('Shoppable Services'!$F$4=$D58,1,0)*IF('Shoppable Services'!$E$4=$C58,1,0)*IF('Shoppable Services'!$D$4=$B58,1,0)*IF('Shoppable Services'!$C$4=$A58,1,0)*IF('Shoppable Services'!$B$4=AK$52,AK7,0)</f>
        <v>0</v>
      </c>
      <c r="AL58" s="4">
        <f>IF('Shoppable Services'!$F$4=$D58,1,0)*IF('Shoppable Services'!$E$4=$C58,1,0)*IF('Shoppable Services'!$D$4=$B58,1,0)*IF('Shoppable Services'!$C$4=$A58,1,0)*IF('Shoppable Services'!$B$4=AL$52,AL7,0)</f>
        <v>0</v>
      </c>
      <c r="AM58" s="4">
        <f>IF('Shoppable Services'!$F$4=$D58,1,0)*IF('Shoppable Services'!$E$4=$C58,1,0)*IF('Shoppable Services'!$D$4=$B58,1,0)*IF('Shoppable Services'!$C$4=$A58,1,0)*IF('Shoppable Services'!$B$4=AM$52,AM7,0)</f>
        <v>0</v>
      </c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1:57">
      <c r="E59" s="4">
        <f>COUNTIF(E53:E58,"&gt;0")</f>
        <v>1</v>
      </c>
      <c r="F59" s="4">
        <f>COUNTIF(F53:F58,"&gt;0")</f>
        <v>1</v>
      </c>
      <c r="G59" s="4">
        <f>COUNTIF(G53:G58,"&gt;0")</f>
        <v>1</v>
      </c>
      <c r="H59" s="4">
        <f>COUNTIF(H53:H58,"&gt;0")</f>
        <v>1</v>
      </c>
      <c r="I59" s="4">
        <f>COUNTIF(I53:I58,"&gt;0")</f>
        <v>1</v>
      </c>
      <c r="J59" s="4">
        <f>COUNTIF(J53:BD58,"&gt;0")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0" ma:contentTypeDescription="Create a new document." ma:contentTypeScope="" ma:versionID="9c074ce8db2cf551d5ea6c308a9f26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967b7be50301903c78f9c39c6fd9a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C78E41-5542-4AC2-A2E6-EC318F4512FD}"/>
</file>

<file path=customXml/itemProps2.xml><?xml version="1.0" encoding="utf-8"?>
<ds:datastoreItem xmlns:ds="http://schemas.openxmlformats.org/officeDocument/2006/customXml" ds:itemID="{A90651E7-2020-442C-B0EB-2B19802A1673}"/>
</file>

<file path=customXml/itemProps3.xml><?xml version="1.0" encoding="utf-8"?>
<ds:datastoreItem xmlns:ds="http://schemas.openxmlformats.org/officeDocument/2006/customXml" ds:itemID="{839DCDFA-C790-4EC2-9266-26D8938817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2022-02-02T19:49:40Z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