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Data!$A$1:$G$63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3" i="1"/>
  <c r="I59" i="1" l="1"/>
  <c r="J4" i="6" s="1"/>
  <c r="G54" i="1"/>
  <c r="G55" i="1"/>
  <c r="G56" i="1"/>
  <c r="G57" i="1"/>
  <c r="G58" i="1"/>
  <c r="E58" i="1" l="1"/>
  <c r="E57" i="1"/>
  <c r="E56" i="1"/>
  <c r="E55" i="1"/>
  <c r="E54" i="1"/>
  <c r="E53" i="1"/>
  <c r="H58" i="1"/>
  <c r="H57" i="1"/>
  <c r="H56" i="1"/>
  <c r="H55" i="1"/>
  <c r="H54" i="1"/>
  <c r="H53" i="1"/>
  <c r="H59" i="1" s="1"/>
  <c r="I4" i="6" s="1"/>
  <c r="G53" i="1"/>
  <c r="G59" i="1" s="1"/>
  <c r="G4" i="6" s="1"/>
  <c r="F58" i="1"/>
  <c r="F57" i="1"/>
  <c r="F56" i="1"/>
  <c r="F55" i="1"/>
  <c r="F54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59" i="1" l="1"/>
  <c r="L4" i="6" s="1"/>
  <c r="E59" i="1"/>
  <c r="K4" i="6" s="1"/>
  <c r="J59" i="1"/>
  <c r="H4" i="6" s="1"/>
</calcChain>
</file>

<file path=xl/sharedStrings.xml><?xml version="1.0" encoding="utf-8"?>
<sst xmlns="http://schemas.openxmlformats.org/spreadsheetml/2006/main" count="190" uniqueCount="57">
  <si>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</si>
  <si>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</si>
  <si>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</si>
  <si>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</si>
  <si>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</si>
  <si>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</si>
  <si>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</si>
  <si>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</si>
  <si>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</si>
  <si>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</si>
  <si>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</si>
  <si>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</si>
  <si>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</si>
  <si>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</si>
  <si>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</si>
  <si>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</si>
  <si>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</si>
  <si>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</si>
  <si>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</si>
  <si>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</si>
  <si>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</si>
  <si>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</si>
  <si>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</si>
  <si>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</si>
  <si>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</si>
  <si>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</si>
  <si>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</si>
  <si>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</si>
  <si>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MULTIPLAN Rate</t>
  </si>
  <si>
    <t>TRICARE WEST HN Rate</t>
  </si>
  <si>
    <t>Inpatient - ALL</t>
  </si>
  <si>
    <t>All Ages</t>
  </si>
  <si>
    <t>AETNA BETTER HLTH MG Rate</t>
  </si>
  <si>
    <t>AETNA BETTER HLTH OF Rate</t>
  </si>
  <si>
    <t>AETNA HEALTH PLANS P Rate</t>
  </si>
  <si>
    <t>APS HEALTHCARE Rate</t>
  </si>
  <si>
    <t>BCBS FED EMP PRGM Rate</t>
  </si>
  <si>
    <t>BEACON HLTH OPTIONS/ Rate</t>
  </si>
  <si>
    <t>BEACON HLTH STRATEGI Rate</t>
  </si>
  <si>
    <t>BEECH STREET Rate</t>
  </si>
  <si>
    <t>BLUE CROSS BLUE SHIE Rate</t>
  </si>
  <si>
    <t>BLUE CROSS HMO OF IL Rate</t>
  </si>
  <si>
    <t>CIGNA HEALTH SPRINGS Rate</t>
  </si>
  <si>
    <t>CIGNA HEALTHCARE PPO Rate</t>
  </si>
  <si>
    <t>COMMUNITY CARE ALLIA Rate</t>
  </si>
  <si>
    <t>COUNTY CARE HHS MGMA Rate</t>
  </si>
  <si>
    <t>HEALTH ALLIANCE PPO Rate</t>
  </si>
  <si>
    <t>HUMANA MGMC Rate</t>
  </si>
  <si>
    <t>HUMANA PREMIER HMO Rate</t>
  </si>
  <si>
    <t>MAGELLAN Rate</t>
  </si>
  <si>
    <t>MAGELLAN MGMC Rate</t>
  </si>
  <si>
    <t>MERIDIAN MGMA Rate</t>
  </si>
  <si>
    <t>MERIDIAN MGMC Rate</t>
  </si>
  <si>
    <t>MOLINA HEALTH CARE M Rate</t>
  </si>
  <si>
    <t>WELLCARE MGMC Rate</t>
  </si>
  <si>
    <t>YOUTHCARE MGMA Rate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</si>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</sst>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K13" sqref="K13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27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49</v>
      </c>
      <c r="C4" s="9" t="s">
        <v>7</v>
      </c>
      <c r="D4" s="9" t="s">
        <v>22</v>
      </c>
      <c r="E4" s="9" t="s">
        <v>31</v>
      </c>
      <c r="F4" s="9" t="s">
        <v>8</v>
      </c>
      <c r="G4" s="10">
        <f>IF(Data!$G$59&gt;1,"Error",MAX(Data!G53:G58))</f>
        <v>124</v>
      </c>
      <c r="H4" s="11">
        <f>IF(Data!$J$59&gt;1,"Error",IF(Data!$J$59=0,"N/A",MAX(Data!J53:BC58)))</f>
        <v>2535</v>
      </c>
      <c r="I4" s="11">
        <f>IF(Data!$H$59&gt;1,"Error",SUM(Data!H53:H58))</f>
        <v>400</v>
      </c>
      <c r="J4" s="11">
        <f>IF(Data!$I$59&gt;1,"Error",SUM(Data!I53:I58))</f>
        <v>1095</v>
      </c>
      <c r="K4" s="11">
        <f>IF(Data!$E$59&gt;1,"Error",SUM(Data!E53:E58))</f>
        <v>1460</v>
      </c>
      <c r="L4" s="11">
        <f>IF(Data!$F$59&gt;1,"Error",SUM(Data!F53:F58))</f>
        <v>1460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32</v>
      </c>
      <c r="C8" t="s">
        <v>7</v>
      </c>
      <c r="D8" t="s">
        <v>30</v>
      </c>
      <c r="E8" t="s">
        <v>31</v>
      </c>
      <c r="F8" t="s">
        <v>8</v>
      </c>
    </row>
    <row r="9" spans="1:12" hidden="1" outlineLevel="1">
      <c r="B9" s="20" t="s">
        <v>32</v>
      </c>
      <c r="C9" t="s">
        <v>23</v>
      </c>
      <c r="D9" t="s">
        <v>22</v>
      </c>
      <c r="E9"/>
      <c r="F9" t="s">
        <v>56</v>
      </c>
    </row>
    <row r="10" spans="1:12" hidden="1" outlineLevel="1">
      <c r="B10" s="20" t="s">
        <v>33</v>
      </c>
      <c r="C10" s="12"/>
      <c r="D10" t="s">
        <v>24</v>
      </c>
      <c r="E10"/>
      <c r="F10" t="s">
        <v>9</v>
      </c>
    </row>
    <row r="11" spans="1:12" hidden="1" outlineLevel="1">
      <c r="B11" s="20" t="s">
        <v>34</v>
      </c>
      <c r="C11"/>
      <c r="D11" t="s">
        <v>25</v>
      </c>
      <c r="E11"/>
      <c r="F11"/>
    </row>
    <row r="12" spans="1:12" hidden="1" outlineLevel="1">
      <c r="B12" s="20" t="s">
        <v>35</v>
      </c>
      <c r="C12"/>
      <c r="D12" t="s">
        <v>26</v>
      </c>
      <c r="E12"/>
      <c r="F12"/>
    </row>
    <row r="13" spans="1:12" hidden="1" outlineLevel="1">
      <c r="B13" s="20" t="s">
        <v>36</v>
      </c>
      <c r="C13"/>
      <c r="D13"/>
      <c r="E13"/>
      <c r="F13"/>
    </row>
    <row r="14" spans="1:12" hidden="1" outlineLevel="1">
      <c r="B14" s="20" t="s">
        <v>37</v>
      </c>
      <c r="C14"/>
      <c r="D14"/>
      <c r="E14"/>
      <c r="F14"/>
    </row>
    <row r="15" spans="1:12" hidden="1" outlineLevel="1">
      <c r="B15" s="20" t="s">
        <v>38</v>
      </c>
      <c r="C15"/>
      <c r="D15"/>
      <c r="E15"/>
      <c r="F15"/>
    </row>
    <row r="16" spans="1:12" hidden="1" outlineLevel="1">
      <c r="B16" s="20" t="s">
        <v>39</v>
      </c>
      <c r="C16"/>
      <c r="D16"/>
      <c r="E16"/>
      <c r="F16"/>
    </row>
    <row r="17" spans="2:6" hidden="1" outlineLevel="1">
      <c r="B17" s="20" t="s">
        <v>40</v>
      </c>
      <c r="C17"/>
      <c r="D17"/>
      <c r="E17"/>
      <c r="F17"/>
    </row>
    <row r="18" spans="2:6" hidden="1" outlineLevel="1">
      <c r="B18" s="20" t="s">
        <v>41</v>
      </c>
      <c r="C18"/>
      <c r="D18"/>
      <c r="E18"/>
      <c r="F18"/>
    </row>
    <row r="19" spans="2:6" hidden="1" outlineLevel="1">
      <c r="B19" s="20" t="s">
        <v>42</v>
      </c>
      <c r="C19"/>
      <c r="D19"/>
      <c r="E19"/>
      <c r="F19"/>
    </row>
    <row r="20" spans="2:6" hidden="1" outlineLevel="1">
      <c r="B20" s="20" t="s">
        <v>43</v>
      </c>
      <c r="C20"/>
      <c r="D20"/>
      <c r="E20"/>
      <c r="F20"/>
    </row>
    <row r="21" spans="2:6" ht="30" hidden="1" outlineLevel="1">
      <c r="B21" s="20" t="s">
        <v>44</v>
      </c>
      <c r="C21"/>
      <c r="D21"/>
      <c r="E21"/>
      <c r="F21"/>
    </row>
    <row r="22" spans="2:6" hidden="1" outlineLevel="1">
      <c r="B22" s="20" t="s">
        <v>6</v>
      </c>
      <c r="C22"/>
      <c r="D22"/>
      <c r="E22"/>
      <c r="F22"/>
    </row>
    <row r="23" spans="2:6" ht="30" hidden="1" outlineLevel="1">
      <c r="B23" s="20" t="s">
        <v>45</v>
      </c>
      <c r="C23"/>
      <c r="D23"/>
      <c r="E23"/>
      <c r="F23"/>
    </row>
    <row r="24" spans="2:6" hidden="1" outlineLevel="1">
      <c r="B24" s="20" t="s">
        <v>46</v>
      </c>
      <c r="C24"/>
      <c r="D24"/>
      <c r="E24"/>
      <c r="F24"/>
    </row>
    <row r="25" spans="2:6" hidden="1" outlineLevel="1">
      <c r="B25" s="20" t="s">
        <v>47</v>
      </c>
      <c r="C25"/>
      <c r="D25"/>
      <c r="E25"/>
      <c r="F25"/>
    </row>
    <row r="26" spans="2:6" hidden="1" outlineLevel="1">
      <c r="B26" s="20" t="s">
        <v>48</v>
      </c>
      <c r="C26"/>
      <c r="D26"/>
      <c r="E26"/>
      <c r="F26"/>
    </row>
    <row r="27" spans="2:6" hidden="1" outlineLevel="1">
      <c r="B27" s="20" t="s">
        <v>49</v>
      </c>
      <c r="C27"/>
      <c r="D27"/>
      <c r="E27"/>
      <c r="F27"/>
    </row>
    <row r="28" spans="2:6" hidden="1" outlineLevel="1">
      <c r="B28" s="20" t="s">
        <v>50</v>
      </c>
      <c r="C28"/>
      <c r="D28"/>
      <c r="E28"/>
      <c r="F28"/>
    </row>
    <row r="29" spans="2:6" hidden="1" outlineLevel="1">
      <c r="B29" s="20" t="s">
        <v>51</v>
      </c>
      <c r="C29"/>
      <c r="D29"/>
      <c r="E29"/>
      <c r="F29"/>
    </row>
    <row r="30" spans="2:6" hidden="1" outlineLevel="1">
      <c r="B30" s="20" t="s">
        <v>52</v>
      </c>
      <c r="C30"/>
      <c r="D30"/>
      <c r="E30"/>
      <c r="F30"/>
    </row>
    <row r="31" spans="2:6" hidden="1" outlineLevel="1">
      <c r="B31" s="20" t="s">
        <v>53</v>
      </c>
      <c r="C31"/>
      <c r="D31"/>
      <c r="E31"/>
      <c r="F31"/>
    </row>
    <row r="32" spans="2:6" hidden="1" outlineLevel="1">
      <c r="B32" s="20" t="s">
        <v>53</v>
      </c>
      <c r="C32"/>
      <c r="D32"/>
      <c r="E32"/>
      <c r="F32"/>
    </row>
    <row r="33" spans="2:6" hidden="1" outlineLevel="1">
      <c r="B33" s="20" t="s">
        <v>28</v>
      </c>
      <c r="C33"/>
      <c r="D33"/>
      <c r="E33"/>
      <c r="F33"/>
    </row>
    <row r="34" spans="2:6" hidden="1" outlineLevel="1">
      <c r="B34" s="20" t="s">
        <v>21</v>
      </c>
      <c r="C34"/>
      <c r="D34"/>
      <c r="E34"/>
      <c r="F34"/>
    </row>
    <row r="35" spans="2:6" hidden="1" outlineLevel="1">
      <c r="B35" s="20" t="s">
        <v>29</v>
      </c>
      <c r="C35"/>
      <c r="D35"/>
      <c r="E35"/>
      <c r="F35"/>
    </row>
    <row r="36" spans="2:6" hidden="1" outlineLevel="1">
      <c r="B36" s="20" t="s">
        <v>54</v>
      </c>
      <c r="C36"/>
      <c r="D36"/>
      <c r="E36"/>
      <c r="F36"/>
    </row>
    <row r="37" spans="2:6" hidden="1" outlineLevel="1">
      <c r="B37" s="20" t="s">
        <v>55</v>
      </c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workbookViewId="0">
      <selection activeCell="J1" sqref="J1:AM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5" max="55" width="15.42578125" bestFit="1" customWidth="1"/>
  </cols>
  <sheetData>
    <row r="1" spans="1:55" ht="4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32</v>
      </c>
      <c r="K1" s="20" t="s">
        <v>32</v>
      </c>
      <c r="L1" s="20" t="s">
        <v>33</v>
      </c>
      <c r="M1" s="20" t="s">
        <v>34</v>
      </c>
      <c r="N1" s="20" t="s">
        <v>35</v>
      </c>
      <c r="O1" s="20" t="s">
        <v>36</v>
      </c>
      <c r="P1" s="20" t="s">
        <v>37</v>
      </c>
      <c r="Q1" s="20" t="s">
        <v>38</v>
      </c>
      <c r="R1" s="20" t="s">
        <v>39</v>
      </c>
      <c r="S1" s="20" t="s">
        <v>40</v>
      </c>
      <c r="T1" s="20" t="s">
        <v>41</v>
      </c>
      <c r="U1" s="20" t="s">
        <v>42</v>
      </c>
      <c r="V1" s="20" t="s">
        <v>43</v>
      </c>
      <c r="W1" s="20" t="s">
        <v>44</v>
      </c>
      <c r="X1" s="20" t="s">
        <v>6</v>
      </c>
      <c r="Y1" s="20" t="s">
        <v>45</v>
      </c>
      <c r="Z1" s="20" t="s">
        <v>46</v>
      </c>
      <c r="AA1" s="20" t="s">
        <v>47</v>
      </c>
      <c r="AB1" s="20" t="s">
        <v>48</v>
      </c>
      <c r="AC1" s="20" t="s">
        <v>49</v>
      </c>
      <c r="AD1" s="20" t="s">
        <v>50</v>
      </c>
      <c r="AE1" s="20" t="s">
        <v>51</v>
      </c>
      <c r="AF1" s="20" t="s">
        <v>52</v>
      </c>
      <c r="AG1" s="20" t="s">
        <v>53</v>
      </c>
      <c r="AH1" s="20" t="s">
        <v>53</v>
      </c>
      <c r="AI1" s="20" t="s">
        <v>28</v>
      </c>
      <c r="AJ1" s="20" t="s">
        <v>21</v>
      </c>
      <c r="AK1" s="20" t="s">
        <v>29</v>
      </c>
      <c r="AL1" s="20" t="s">
        <v>54</v>
      </c>
      <c r="AM1" s="20" t="s">
        <v>55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>
      <c r="A2" t="s">
        <v>7</v>
      </c>
      <c r="B2" t="s">
        <v>30</v>
      </c>
      <c r="C2" t="s">
        <v>31</v>
      </c>
      <c r="D2" t="s">
        <v>8</v>
      </c>
      <c r="E2" s="3">
        <v>1460</v>
      </c>
      <c r="F2" s="3">
        <v>1460</v>
      </c>
      <c r="G2" s="21">
        <v>124</v>
      </c>
      <c r="H2" s="22">
        <v>963.12</v>
      </c>
      <c r="I2" s="22">
        <v>1011.28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1011.28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t="s">
        <v>7</v>
      </c>
      <c r="B3" t="s">
        <v>22</v>
      </c>
      <c r="C3" t="s">
        <v>31</v>
      </c>
      <c r="D3" t="s">
        <v>56</v>
      </c>
      <c r="E3" s="3">
        <v>1460</v>
      </c>
      <c r="F3" s="3">
        <v>1460</v>
      </c>
      <c r="G3" s="21">
        <v>124</v>
      </c>
      <c r="H3" s="22">
        <v>100</v>
      </c>
      <c r="I3" s="22">
        <v>100</v>
      </c>
      <c r="J3" s="23">
        <v>0</v>
      </c>
      <c r="K3" s="23">
        <v>300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300</v>
      </c>
      <c r="R3" s="23">
        <v>0</v>
      </c>
      <c r="S3" s="23">
        <v>300</v>
      </c>
      <c r="T3" s="23">
        <v>0</v>
      </c>
      <c r="U3" s="23">
        <v>300</v>
      </c>
      <c r="V3" s="23">
        <v>0</v>
      </c>
      <c r="W3" s="23">
        <v>300</v>
      </c>
      <c r="X3" s="23">
        <v>0</v>
      </c>
      <c r="Y3" s="23">
        <v>0</v>
      </c>
      <c r="Z3" s="23">
        <v>0</v>
      </c>
      <c r="AA3" s="23">
        <v>300</v>
      </c>
      <c r="AB3" s="23">
        <v>0</v>
      </c>
      <c r="AC3" s="23">
        <v>0</v>
      </c>
      <c r="AD3" s="23">
        <v>300</v>
      </c>
      <c r="AE3" s="23">
        <v>0</v>
      </c>
      <c r="AF3" s="23">
        <v>300</v>
      </c>
      <c r="AG3" s="23">
        <v>0</v>
      </c>
      <c r="AH3" s="23">
        <v>300</v>
      </c>
      <c r="AI3" s="23">
        <v>0</v>
      </c>
      <c r="AJ3" s="23">
        <v>0</v>
      </c>
      <c r="AK3" s="23">
        <v>0</v>
      </c>
      <c r="AL3" s="23">
        <v>300</v>
      </c>
      <c r="AM3" s="23">
        <v>0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t="s">
        <v>7</v>
      </c>
      <c r="B4" t="s">
        <v>22</v>
      </c>
      <c r="C4" t="s">
        <v>31</v>
      </c>
      <c r="D4" t="s">
        <v>8</v>
      </c>
      <c r="E4" s="3">
        <v>1460</v>
      </c>
      <c r="F4" s="3">
        <v>1460</v>
      </c>
      <c r="G4" s="21">
        <v>124</v>
      </c>
      <c r="H4" s="22">
        <v>400</v>
      </c>
      <c r="I4" s="22">
        <v>1095</v>
      </c>
      <c r="J4" s="23">
        <v>3033.84</v>
      </c>
      <c r="K4" s="23">
        <v>0</v>
      </c>
      <c r="L4" s="23">
        <v>3033.84</v>
      </c>
      <c r="M4" s="23">
        <v>2766</v>
      </c>
      <c r="N4" s="23">
        <v>1350</v>
      </c>
      <c r="O4" s="23">
        <v>2421.0300000000002</v>
      </c>
      <c r="P4" s="23">
        <v>2742</v>
      </c>
      <c r="Q4" s="23">
        <v>0</v>
      </c>
      <c r="R4" s="23">
        <v>2727</v>
      </c>
      <c r="S4" s="23">
        <v>2889.36</v>
      </c>
      <c r="T4" s="23">
        <v>2248.08</v>
      </c>
      <c r="U4" s="23">
        <v>0</v>
      </c>
      <c r="V4" s="23">
        <v>3099</v>
      </c>
      <c r="W4" s="23">
        <v>0</v>
      </c>
      <c r="X4" s="23">
        <v>2775</v>
      </c>
      <c r="Y4" s="23">
        <v>2889.36</v>
      </c>
      <c r="Z4" s="23">
        <v>2672.28</v>
      </c>
      <c r="AA4" s="23">
        <v>0</v>
      </c>
      <c r="AB4" s="23">
        <v>3285</v>
      </c>
      <c r="AC4" s="23">
        <v>2535</v>
      </c>
      <c r="AD4" s="23">
        <v>0</v>
      </c>
      <c r="AE4" s="23">
        <v>3033.84</v>
      </c>
      <c r="AF4" s="23">
        <v>0</v>
      </c>
      <c r="AG4" s="23">
        <v>2947.14</v>
      </c>
      <c r="AH4" s="23">
        <v>0</v>
      </c>
      <c r="AI4" s="23">
        <v>3045</v>
      </c>
      <c r="AJ4" s="23">
        <v>2615.4</v>
      </c>
      <c r="AK4" s="23">
        <v>2615.4</v>
      </c>
      <c r="AL4" s="23">
        <v>0</v>
      </c>
      <c r="AM4" s="23">
        <v>0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t="s">
        <v>23</v>
      </c>
      <c r="B5" t="s">
        <v>24</v>
      </c>
      <c r="C5" t="s">
        <v>31</v>
      </c>
      <c r="D5" t="s">
        <v>9</v>
      </c>
      <c r="E5" s="3">
        <v>369</v>
      </c>
      <c r="F5" s="3">
        <v>369</v>
      </c>
      <c r="G5" s="21">
        <v>905</v>
      </c>
      <c r="H5" s="22">
        <v>80.13</v>
      </c>
      <c r="I5" s="22">
        <v>450</v>
      </c>
      <c r="J5" s="23">
        <v>417.76</v>
      </c>
      <c r="K5" s="23">
        <v>160.26</v>
      </c>
      <c r="L5" s="23">
        <v>417.76</v>
      </c>
      <c r="M5" s="23">
        <v>450</v>
      </c>
      <c r="N5" s="23">
        <v>0</v>
      </c>
      <c r="O5" s="23">
        <v>369</v>
      </c>
      <c r="P5" s="23">
        <v>400</v>
      </c>
      <c r="Q5" s="23">
        <v>500</v>
      </c>
      <c r="R5" s="23">
        <v>0</v>
      </c>
      <c r="S5" s="23">
        <v>558.12</v>
      </c>
      <c r="T5" s="23">
        <v>0</v>
      </c>
      <c r="U5" s="23">
        <v>160.26</v>
      </c>
      <c r="V5" s="23">
        <v>412</v>
      </c>
      <c r="W5" s="23">
        <v>160.26</v>
      </c>
      <c r="X5" s="23">
        <v>450</v>
      </c>
      <c r="Y5" s="23">
        <v>397.86</v>
      </c>
      <c r="Z5" s="23">
        <v>0</v>
      </c>
      <c r="AA5" s="23">
        <v>160.26</v>
      </c>
      <c r="AB5" s="23">
        <v>0</v>
      </c>
      <c r="AC5" s="23">
        <v>0</v>
      </c>
      <c r="AD5" s="23">
        <v>160.26</v>
      </c>
      <c r="AE5" s="23">
        <v>417.76</v>
      </c>
      <c r="AF5" s="23">
        <v>160.26</v>
      </c>
      <c r="AG5" s="23">
        <v>405.82</v>
      </c>
      <c r="AH5" s="23">
        <v>160.26</v>
      </c>
      <c r="AI5" s="23">
        <v>900</v>
      </c>
      <c r="AJ5" s="23">
        <v>414.78</v>
      </c>
      <c r="AK5" s="23">
        <v>414.78</v>
      </c>
      <c r="AL5" s="23">
        <v>160.26</v>
      </c>
      <c r="AM5" s="23">
        <v>417.76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>
      <c r="A6" t="s">
        <v>23</v>
      </c>
      <c r="B6" t="s">
        <v>25</v>
      </c>
      <c r="C6" t="s">
        <v>31</v>
      </c>
      <c r="D6" t="s">
        <v>9</v>
      </c>
      <c r="E6" s="3">
        <v>515</v>
      </c>
      <c r="F6" s="3">
        <v>515</v>
      </c>
      <c r="G6" s="21">
        <v>912</v>
      </c>
      <c r="H6" s="22">
        <v>198.93</v>
      </c>
      <c r="I6" s="22">
        <v>300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300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t="s">
        <v>23</v>
      </c>
      <c r="B7" t="s">
        <v>26</v>
      </c>
      <c r="C7" t="s">
        <v>31</v>
      </c>
      <c r="D7" t="s">
        <v>9</v>
      </c>
      <c r="E7" s="3">
        <v>515</v>
      </c>
      <c r="F7" s="3">
        <v>515</v>
      </c>
      <c r="G7" s="21">
        <v>912</v>
      </c>
      <c r="H7" s="22">
        <v>150</v>
      </c>
      <c r="I7" s="22">
        <v>550</v>
      </c>
      <c r="J7" s="23">
        <v>600</v>
      </c>
      <c r="K7" s="23">
        <v>452.66</v>
      </c>
      <c r="L7" s="23">
        <v>600</v>
      </c>
      <c r="M7" s="23">
        <v>700</v>
      </c>
      <c r="N7" s="23">
        <v>300</v>
      </c>
      <c r="O7" s="23">
        <v>515</v>
      </c>
      <c r="P7" s="23">
        <v>700</v>
      </c>
      <c r="Q7" s="23">
        <v>900</v>
      </c>
      <c r="R7" s="23">
        <v>662</v>
      </c>
      <c r="S7" s="23">
        <v>850.52</v>
      </c>
      <c r="T7" s="23">
        <v>0</v>
      </c>
      <c r="U7" s="23">
        <v>452.66</v>
      </c>
      <c r="V7" s="23">
        <v>842</v>
      </c>
      <c r="W7" s="23">
        <v>452.66</v>
      </c>
      <c r="X7" s="23">
        <v>750</v>
      </c>
      <c r="Y7" s="23">
        <v>397.86</v>
      </c>
      <c r="Z7" s="23">
        <v>957.3</v>
      </c>
      <c r="AA7" s="23">
        <v>452.66</v>
      </c>
      <c r="AB7" s="23">
        <v>1100</v>
      </c>
      <c r="AC7" s="23">
        <v>790</v>
      </c>
      <c r="AD7" s="23">
        <v>452.66</v>
      </c>
      <c r="AE7" s="23">
        <v>417.76</v>
      </c>
      <c r="AF7" s="23">
        <v>452.66</v>
      </c>
      <c r="AG7" s="23">
        <v>405.82</v>
      </c>
      <c r="AH7" s="23">
        <v>452.66</v>
      </c>
      <c r="AI7" s="23">
        <v>900</v>
      </c>
      <c r="AJ7" s="23">
        <v>542.34</v>
      </c>
      <c r="AK7" s="23">
        <v>542.34</v>
      </c>
      <c r="AL7" s="23">
        <v>452.66</v>
      </c>
      <c r="AM7" s="23">
        <v>0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>
      <c r="E8" s="3"/>
      <c r="F8" s="3"/>
      <c r="G8" s="21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>
      <c r="E9" s="3"/>
      <c r="F9" s="3"/>
      <c r="G9" s="21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5:55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5:55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5:55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5:55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5:55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5:55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5:55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5:55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5:55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5:55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5:55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5:55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5:55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5:55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5:55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5:55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7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7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2" spans="1:57" ht="4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32</v>
      </c>
      <c r="K52" s="20" t="s">
        <v>32</v>
      </c>
      <c r="L52" s="20" t="s">
        <v>33</v>
      </c>
      <c r="M52" s="20" t="s">
        <v>34</v>
      </c>
      <c r="N52" s="20" t="s">
        <v>35</v>
      </c>
      <c r="O52" s="20" t="s">
        <v>36</v>
      </c>
      <c r="P52" s="20" t="s">
        <v>37</v>
      </c>
      <c r="Q52" s="20" t="s">
        <v>38</v>
      </c>
      <c r="R52" s="20" t="s">
        <v>39</v>
      </c>
      <c r="S52" s="20" t="s">
        <v>40</v>
      </c>
      <c r="T52" s="20" t="s">
        <v>41</v>
      </c>
      <c r="U52" s="20" t="s">
        <v>42</v>
      </c>
      <c r="V52" s="20" t="s">
        <v>43</v>
      </c>
      <c r="W52" s="20" t="s">
        <v>44</v>
      </c>
      <c r="X52" s="20" t="s">
        <v>6</v>
      </c>
      <c r="Y52" s="20" t="s">
        <v>45</v>
      </c>
      <c r="Z52" s="20" t="s">
        <v>46</v>
      </c>
      <c r="AA52" s="20" t="s">
        <v>47</v>
      </c>
      <c r="AB52" s="20" t="s">
        <v>48</v>
      </c>
      <c r="AC52" s="20" t="s">
        <v>49</v>
      </c>
      <c r="AD52" s="20" t="s">
        <v>50</v>
      </c>
      <c r="AE52" s="20" t="s">
        <v>51</v>
      </c>
      <c r="AF52" s="20" t="s">
        <v>52</v>
      </c>
      <c r="AG52" s="20" t="s">
        <v>53</v>
      </c>
      <c r="AH52" s="20" t="s">
        <v>53</v>
      </c>
      <c r="AI52" s="20" t="s">
        <v>28</v>
      </c>
      <c r="AJ52" s="20" t="s">
        <v>21</v>
      </c>
      <c r="AK52" s="20" t="s">
        <v>29</v>
      </c>
      <c r="AL52" s="20" t="s">
        <v>54</v>
      </c>
      <c r="AM52" s="20" t="s">
        <v>55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6"/>
      <c r="BE52" s="6"/>
    </row>
    <row r="53" spans="1:57">
      <c r="A53" t="s">
        <v>7</v>
      </c>
      <c r="B53" t="s">
        <v>30</v>
      </c>
      <c r="C53" t="s">
        <v>31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>
      <c r="A54" t="s">
        <v>7</v>
      </c>
      <c r="B54" t="s">
        <v>22</v>
      </c>
      <c r="C54" t="s">
        <v>31</v>
      </c>
      <c r="D54" t="s">
        <v>56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>
      <c r="A55" t="s">
        <v>7</v>
      </c>
      <c r="B55" t="s">
        <v>22</v>
      </c>
      <c r="C55" t="s">
        <v>31</v>
      </c>
      <c r="D55" t="s">
        <v>8</v>
      </c>
      <c r="E55" s="4">
        <f>IF('Shoppable Services'!$F$4=$D55,1,0)*IF('Shoppable Services'!$E$4=$C55,1,0)*IF('Shoppable Services'!$D$4=$B55,1,0)*IF('Shoppable Services'!$C$4=$A55,1,0)*$E4</f>
        <v>1460</v>
      </c>
      <c r="F55" s="4">
        <f>IF('Shoppable Services'!$F$4=$D55,1,0)*IF('Shoppable Services'!$E$4=$C55,1,0)*IF('Shoppable Services'!$D$4=$B55,1,0)*IF('Shoppable Services'!$C$4=$A55,1,0)*$F4</f>
        <v>1460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400</v>
      </c>
      <c r="I55" s="4">
        <f>IF('Shoppable Services'!$F$4=$D55,1,0)*IF('Shoppable Services'!$E$4=$C55,1,0)*IF('Shoppable Services'!$D$4=$B55,1,0)*IF('Shoppable Services'!$C$4=$A55,1,0)*$I4</f>
        <v>1095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2535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>
      <c r="A56" t="s">
        <v>23</v>
      </c>
      <c r="B56" t="s">
        <v>24</v>
      </c>
      <c r="C56" t="s">
        <v>31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>
      <c r="A57" t="s">
        <v>23</v>
      </c>
      <c r="B57" t="s">
        <v>25</v>
      </c>
      <c r="C57" t="s">
        <v>31</v>
      </c>
      <c r="D57" t="s">
        <v>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>
      <c r="A58" t="s">
        <v>23</v>
      </c>
      <c r="B58" t="s">
        <v>26</v>
      </c>
      <c r="C58" t="s">
        <v>31</v>
      </c>
      <c r="D58" t="s">
        <v>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>
      <c r="E59" s="4">
        <f>COUNTIF(E53:E58,"&gt;0")</f>
        <v>1</v>
      </c>
      <c r="F59" s="4">
        <f>COUNTIF(F53:F58,"&gt;0")</f>
        <v>1</v>
      </c>
      <c r="G59" s="4">
        <f>COUNTIF(G53:G58,"&gt;0")</f>
        <v>1</v>
      </c>
      <c r="H59" s="4">
        <f>COUNTIF(H53:H58,"&gt;0")</f>
        <v>1</v>
      </c>
      <c r="I59" s="4">
        <f>COUNTIF(I53:I58,"&gt;0")</f>
        <v>1</v>
      </c>
      <c r="J59" s="4">
        <f>COUNTIF(J53:BD58,"&gt;0")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C78E41-5542-4AC2-A2E6-EC318F4512FD}"/>
</file>

<file path=customXml/itemProps2.xml><?xml version="1.0" encoding="utf-8"?>
<ds:datastoreItem xmlns:ds="http://schemas.openxmlformats.org/officeDocument/2006/customXml" ds:itemID="{A90651E7-2020-442C-B0EB-2B19802A1673}"/>
</file>

<file path=customXml/itemProps3.xml><?xml version="1.0" encoding="utf-8"?>
<ds:datastoreItem xmlns:ds="http://schemas.openxmlformats.org/officeDocument/2006/customXml" ds:itemID="{839DCDFA-C790-4EC2-9266-26D893881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2022-02-02T19:49:40Z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