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Data!$A$1:$G$80</definedName>
  </definedNames>
  <calcPr calcId="162913"/>
</workbook>
</file>

<file path=xl/calcChain.xml><?xml version="1.0" encoding="utf-8"?>
<calcChain xmlns="http://schemas.openxmlformats.org/spreadsheetml/2006/main">
  <c r="AO54" i="1" l="1"/>
  <c r="AP54" i="1"/>
  <c r="AQ54" i="1"/>
  <c r="AR54" i="1"/>
  <c r="AS54" i="1"/>
  <c r="AT54" i="1"/>
  <c r="AU54" i="1"/>
  <c r="AV54" i="1"/>
  <c r="AO55" i="1"/>
  <c r="AP55" i="1"/>
  <c r="AQ55" i="1"/>
  <c r="AR55" i="1"/>
  <c r="AS55" i="1"/>
  <c r="AT55" i="1"/>
  <c r="AU55" i="1"/>
  <c r="AV55" i="1"/>
  <c r="AO56" i="1"/>
  <c r="AP56" i="1"/>
  <c r="AQ56" i="1"/>
  <c r="AR56" i="1"/>
  <c r="AS56" i="1"/>
  <c r="AT56" i="1"/>
  <c r="AU56" i="1"/>
  <c r="AV56" i="1"/>
  <c r="AO57" i="1"/>
  <c r="AP57" i="1"/>
  <c r="AQ57" i="1"/>
  <c r="AR57" i="1"/>
  <c r="AS57" i="1"/>
  <c r="AT57" i="1"/>
  <c r="AU57" i="1"/>
  <c r="AV57" i="1"/>
  <c r="AO58" i="1"/>
  <c r="AP58" i="1"/>
  <c r="AQ58" i="1"/>
  <c r="AR58" i="1"/>
  <c r="AS58" i="1"/>
  <c r="AT58" i="1"/>
  <c r="AU58" i="1"/>
  <c r="AV58" i="1"/>
  <c r="AO59" i="1"/>
  <c r="AP59" i="1"/>
  <c r="AQ59" i="1"/>
  <c r="AR59" i="1"/>
  <c r="AS59" i="1"/>
  <c r="AT59" i="1"/>
  <c r="AU59" i="1"/>
  <c r="AV59" i="1"/>
  <c r="AO60" i="1"/>
  <c r="AP60" i="1"/>
  <c r="AQ60" i="1"/>
  <c r="AR60" i="1"/>
  <c r="AS60" i="1"/>
  <c r="AT60" i="1"/>
  <c r="AU60" i="1"/>
  <c r="AV60" i="1"/>
  <c r="AO61" i="1"/>
  <c r="AP61" i="1"/>
  <c r="AQ61" i="1"/>
  <c r="AR61" i="1"/>
  <c r="AS61" i="1"/>
  <c r="AT61" i="1"/>
  <c r="AU61" i="1"/>
  <c r="AV61" i="1"/>
  <c r="AO62" i="1"/>
  <c r="AP62" i="1"/>
  <c r="AQ62" i="1"/>
  <c r="AR62" i="1"/>
  <c r="AS62" i="1"/>
  <c r="AT62" i="1"/>
  <c r="AU62" i="1"/>
  <c r="AV62" i="1"/>
  <c r="AO63" i="1"/>
  <c r="AP63" i="1"/>
  <c r="AQ63" i="1"/>
  <c r="AR63" i="1"/>
  <c r="AS63" i="1"/>
  <c r="AT63" i="1"/>
  <c r="AU63" i="1"/>
  <c r="AV63" i="1"/>
  <c r="AO64" i="1"/>
  <c r="AP64" i="1"/>
  <c r="AQ64" i="1"/>
  <c r="AR64" i="1"/>
  <c r="AS64" i="1"/>
  <c r="AT64" i="1"/>
  <c r="AU64" i="1"/>
  <c r="AV64" i="1"/>
  <c r="AO65" i="1"/>
  <c r="AP65" i="1"/>
  <c r="AQ65" i="1"/>
  <c r="AR65" i="1"/>
  <c r="AS65" i="1"/>
  <c r="AT65" i="1"/>
  <c r="AU65" i="1"/>
  <c r="AV65" i="1"/>
  <c r="AO66" i="1"/>
  <c r="AP66" i="1"/>
  <c r="AQ66" i="1"/>
  <c r="AR66" i="1"/>
  <c r="AS66" i="1"/>
  <c r="AT66" i="1"/>
  <c r="AU66" i="1"/>
  <c r="AV66" i="1"/>
  <c r="AO67" i="1"/>
  <c r="AP67" i="1"/>
  <c r="AQ67" i="1"/>
  <c r="AR67" i="1"/>
  <c r="AS67" i="1"/>
  <c r="AT67" i="1"/>
  <c r="AU67" i="1"/>
  <c r="AV67" i="1"/>
  <c r="AO68" i="1"/>
  <c r="AP68" i="1"/>
  <c r="AQ68" i="1"/>
  <c r="AR68" i="1"/>
  <c r="AS68" i="1"/>
  <c r="AT68" i="1"/>
  <c r="AU68" i="1"/>
  <c r="AV68" i="1"/>
  <c r="AO69" i="1"/>
  <c r="AP69" i="1"/>
  <c r="AQ69" i="1"/>
  <c r="AR69" i="1"/>
  <c r="AS69" i="1"/>
  <c r="AT69" i="1"/>
  <c r="AU69" i="1"/>
  <c r="AV69" i="1"/>
  <c r="AO70" i="1"/>
  <c r="AP70" i="1"/>
  <c r="AQ70" i="1"/>
  <c r="AR70" i="1"/>
  <c r="AS70" i="1"/>
  <c r="AT70" i="1"/>
  <c r="AU70" i="1"/>
  <c r="AV70" i="1"/>
  <c r="AO71" i="1"/>
  <c r="AP71" i="1"/>
  <c r="AQ71" i="1"/>
  <c r="AR71" i="1"/>
  <c r="AS71" i="1"/>
  <c r="AT71" i="1"/>
  <c r="AU71" i="1"/>
  <c r="AV71" i="1"/>
  <c r="AO72" i="1"/>
  <c r="AP72" i="1"/>
  <c r="AQ72" i="1"/>
  <c r="AR72" i="1"/>
  <c r="AS72" i="1"/>
  <c r="AT72" i="1"/>
  <c r="AU72" i="1"/>
  <c r="AV72" i="1"/>
  <c r="AO73" i="1"/>
  <c r="AP73" i="1"/>
  <c r="AQ73" i="1"/>
  <c r="AR73" i="1"/>
  <c r="AS73" i="1"/>
  <c r="AT73" i="1"/>
  <c r="AU73" i="1"/>
  <c r="AV73" i="1"/>
  <c r="AO74" i="1"/>
  <c r="AP74" i="1"/>
  <c r="AQ74" i="1"/>
  <c r="AR74" i="1"/>
  <c r="AS74" i="1"/>
  <c r="AT74" i="1"/>
  <c r="AU74" i="1"/>
  <c r="AV74" i="1"/>
  <c r="AO75" i="1"/>
  <c r="AP75" i="1"/>
  <c r="AQ75" i="1"/>
  <c r="AR75" i="1"/>
  <c r="AS75" i="1"/>
  <c r="AT75" i="1"/>
  <c r="AU75" i="1"/>
  <c r="AV75" i="1"/>
  <c r="AO53" i="1"/>
  <c r="AP53" i="1"/>
  <c r="AQ53" i="1"/>
  <c r="AR53" i="1"/>
  <c r="AS53" i="1"/>
  <c r="AT53" i="1"/>
  <c r="AU53" i="1"/>
  <c r="AV53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76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76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76" i="1" s="1"/>
  <c r="I4" i="6" s="1"/>
  <c r="G53" i="1"/>
  <c r="G76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76" i="1" s="1"/>
  <c r="L4" i="6" s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76" i="1" l="1"/>
  <c r="H4" i="6" s="1"/>
</calcChain>
</file>

<file path=xl/sharedStrings.xml><?xml version="1.0" encoding="utf-8"?>
<sst xmlns="http://schemas.openxmlformats.org/spreadsheetml/2006/main" count="360" uniqueCount="75">
  <si>
    <t>Level of Care</t>
  </si>
  <si>
    <t>Specialty</t>
  </si>
  <si>
    <t>Age</t>
  </si>
  <si>
    <t>Rate Type</t>
  </si>
  <si>
    <t>Low Rate</t>
  </si>
  <si>
    <t>High Rate</t>
  </si>
  <si>
    <t>CIGNA BEHAVIORAL HEA Rate</t>
  </si>
  <si>
    <t>COMPSYCH Rate</t>
  </si>
  <si>
    <t>UNITED BEHAVIORAL HE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</si>
  <si>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</si>
  <si>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</si>
  <si>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</si>
  <si>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</si>
  <si>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</si>
  <si>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</si>
  <si>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</si>
  <si>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</si>
  <si>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</si>
  <si>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</si>
  <si>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</si>
  <si>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</si>
  <si>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</si>
  <si>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</si>
  <si>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</si>
  <si>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Inpatient - Psych</t>
  </si>
  <si>
    <t>Outpatient</t>
  </si>
  <si>
    <t>Partial Hospital - Psych</t>
  </si>
  <si>
    <t>Date of last update: 1/01/2022</t>
  </si>
  <si>
    <t>Adult</t>
  </si>
  <si>
    <t>All Ages</t>
  </si>
  <si>
    <t>Inpatient - Detox</t>
  </si>
  <si>
    <t>Inpatient - Rehab</t>
  </si>
  <si>
    <t>Outpatient - Other</t>
  </si>
  <si>
    <t>AETNA HMO Rate</t>
  </si>
  <si>
    <t>ALLIED TRADES Rate</t>
  </si>
  <si>
    <t>BLUE CROSS PERSONAL Rate</t>
  </si>
  <si>
    <t>CBH ADOLESCENT UNITS Rate</t>
  </si>
  <si>
    <t>CBH ADULT UNITS Rate</t>
  </si>
  <si>
    <t>CBH PARTIAL Rate</t>
  </si>
  <si>
    <t>CCBH ALLEGHENY CO Rate</t>
  </si>
  <si>
    <t>CCBH BERKS Rate</t>
  </si>
  <si>
    <t>CCBH BLAIR CLINT LYC Rate</t>
  </si>
  <si>
    <t>CCBH CARBON MONROE P Rate</t>
  </si>
  <si>
    <t>CCBH CHESTER CO Rate</t>
  </si>
  <si>
    <t>CCBH ERIE Rate</t>
  </si>
  <si>
    <t>CCBH NE LACK LUZ SUS Rate</t>
  </si>
  <si>
    <t>CCBH NORTHCENTRAL Rate</t>
  </si>
  <si>
    <t>CCBH YORK ADAMS Rate</t>
  </si>
  <si>
    <t>CIGNA HEALTHSPRING ( Rate</t>
  </si>
  <si>
    <t>GEISINGER HEALTH PLA Rate</t>
  </si>
  <si>
    <t>HORIZON BLUE CROSS Rate</t>
  </si>
  <si>
    <t>KEYSTONE HEALTH PLAN Rate</t>
  </si>
  <si>
    <t>KIDZ PARTNERS Rate</t>
  </si>
  <si>
    <t>MAGELLAN BUCKS CO Rate</t>
  </si>
  <si>
    <t>MAGELLAN CAMBRIA CO Rate</t>
  </si>
  <si>
    <t>MAGELLAN DEL CO Rate</t>
  </si>
  <si>
    <t>MAGELLAN LEHIGH CO Rate</t>
  </si>
  <si>
    <t>MAGELLAN MONT CO Rate</t>
  </si>
  <si>
    <t>MAGELLAN NORTHAMPTON Rate</t>
  </si>
  <si>
    <t>MANAGED HEALTH NETWO Rate</t>
  </si>
  <si>
    <t>MENTAL HEALTH CONSUL Rate</t>
  </si>
  <si>
    <t>MENTAL HEALTH NETWOR Rate</t>
  </si>
  <si>
    <t>OXFORD HEALTH PLANS Rate</t>
  </si>
  <si>
    <t>PERFORM CARE Rate</t>
  </si>
  <si>
    <t>PREFERENTIAL CARE NE Rate</t>
  </si>
  <si>
    <t>QUEST BEHAVIORAL HEA Rate</t>
  </si>
  <si>
    <t>TOTAL CARE NETWORK Rate</t>
  </si>
  <si>
    <t>UPMC FOR LIFE Rate</t>
  </si>
  <si>
    <t>VALUE BEHAVIORAL HEA Rate</t>
  </si>
  <si>
    <t>Inpatient - Dual Diagnosis</t>
  </si>
  <si>
    <t>% of Medicare PPS</t>
  </si>
  <si>
    <t>Per Hour/Unit</t>
  </si>
  <si>
    <t>Residential Treatment (RTC)(PRTF)</t>
  </si>
  <si>
    <t>RTC</t>
  </si>
  <si>
    <t>RTC -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</si>
</sst>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G4" sqref="G4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9" t="s">
        <v>27</v>
      </c>
    </row>
    <row r="2" spans="1:12">
      <c r="B2" s="25" t="s">
        <v>17</v>
      </c>
      <c r="C2" s="25"/>
      <c r="D2" s="25"/>
      <c r="E2" s="25"/>
      <c r="F2" s="25"/>
    </row>
    <row r="3" spans="1:12">
      <c r="B3" s="9" t="s">
        <v>15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14</v>
      </c>
      <c r="H3" s="9" t="s">
        <v>16</v>
      </c>
      <c r="I3" s="9" t="s">
        <v>4</v>
      </c>
      <c r="J3" s="9" t="s">
        <v>5</v>
      </c>
      <c r="K3" s="9" t="s">
        <v>13</v>
      </c>
      <c r="L3" s="9" t="s">
        <v>20</v>
      </c>
    </row>
    <row r="4" spans="1:12">
      <c r="B4" s="10" t="s">
        <v>54</v>
      </c>
      <c r="C4" s="10" t="s">
        <v>9</v>
      </c>
      <c r="D4" s="10" t="s">
        <v>24</v>
      </c>
      <c r="E4" s="10" t="s">
        <v>28</v>
      </c>
      <c r="F4" s="10" t="s">
        <v>10</v>
      </c>
      <c r="G4" s="11">
        <f>IF(Data!$G$76&gt;1,"Error",MAX(Data!G53:G75))</f>
        <v>124</v>
      </c>
      <c r="H4" s="12">
        <f>IF(Data!$J$76&gt;1,"Error",IF(Data!$J$76=0,"N/A",MAX(Data!J53:BD75)))</f>
        <v>724.71</v>
      </c>
      <c r="I4" s="12">
        <f>IF(Data!$H$76&gt;1,"Error",SUM(Data!H53:H75))</f>
        <v>519.75</v>
      </c>
      <c r="J4" s="12">
        <f>IF(Data!$I$76&gt;1,"Error",SUM(Data!I53:I75))</f>
        <v>1128</v>
      </c>
      <c r="K4" s="12">
        <f>IF(Data!$E$76&gt;1,"Error",SUM(Data!E53:E75))</f>
        <v>2150</v>
      </c>
      <c r="L4" s="12">
        <f>IF(Data!$F$76&gt;1,"Error",SUM(Data!F53:F75))</f>
        <v>2150</v>
      </c>
    </row>
    <row r="7" spans="1:12" hidden="1" outlineLevel="1">
      <c r="B7" s="18" t="s">
        <v>15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8" t="s">
        <v>33</v>
      </c>
      <c r="C8" t="s">
        <v>9</v>
      </c>
      <c r="D8" t="s">
        <v>30</v>
      </c>
      <c r="E8" t="s">
        <v>28</v>
      </c>
      <c r="F8" t="s">
        <v>10</v>
      </c>
    </row>
    <row r="9" spans="1:12" hidden="1" outlineLevel="1">
      <c r="B9" s="18" t="s">
        <v>34</v>
      </c>
      <c r="C9" t="s">
        <v>25</v>
      </c>
      <c r="D9" t="s">
        <v>69</v>
      </c>
      <c r="E9" t="s">
        <v>11</v>
      </c>
      <c r="F9" t="s">
        <v>70</v>
      </c>
    </row>
    <row r="10" spans="1:12" hidden="1" outlineLevel="1">
      <c r="B10" s="18" t="s">
        <v>35</v>
      </c>
      <c r="C10" t="s">
        <v>72</v>
      </c>
      <c r="D10" t="s">
        <v>24</v>
      </c>
      <c r="E10" t="s">
        <v>29</v>
      </c>
      <c r="F10" t="s">
        <v>12</v>
      </c>
    </row>
    <row r="11" spans="1:12" hidden="1" outlineLevel="1">
      <c r="B11" s="18" t="s">
        <v>36</v>
      </c>
      <c r="C11"/>
      <c r="D11" t="s">
        <v>31</v>
      </c>
      <c r="E11"/>
      <c r="F11" t="s">
        <v>71</v>
      </c>
    </row>
    <row r="12" spans="1:12" hidden="1" outlineLevel="1">
      <c r="B12" s="18" t="s">
        <v>37</v>
      </c>
      <c r="C12"/>
      <c r="D12" t="s">
        <v>32</v>
      </c>
      <c r="E12"/>
      <c r="F12"/>
    </row>
    <row r="13" spans="1:12" hidden="1" outlineLevel="1">
      <c r="B13" s="18" t="s">
        <v>38</v>
      </c>
      <c r="C13"/>
      <c r="D13" t="s">
        <v>26</v>
      </c>
      <c r="E13"/>
      <c r="F13"/>
    </row>
    <row r="14" spans="1:12" hidden="1" outlineLevel="1">
      <c r="B14" s="18" t="s">
        <v>39</v>
      </c>
      <c r="C14"/>
      <c r="D14" t="s">
        <v>73</v>
      </c>
      <c r="E14"/>
      <c r="F14"/>
    </row>
    <row r="15" spans="1:12" hidden="1" outlineLevel="1">
      <c r="B15" s="18" t="s">
        <v>40</v>
      </c>
      <c r="C15"/>
      <c r="D15" t="s">
        <v>74</v>
      </c>
      <c r="E15"/>
      <c r="F15"/>
    </row>
    <row r="16" spans="1:12" hidden="1" outlineLevel="1">
      <c r="B16" s="18" t="s">
        <v>41</v>
      </c>
      <c r="C16"/>
      <c r="D16"/>
      <c r="E16"/>
      <c r="F16"/>
    </row>
    <row r="17" spans="2:6" ht="30" hidden="1" outlineLevel="1">
      <c r="B17" s="18" t="s">
        <v>42</v>
      </c>
      <c r="C17"/>
      <c r="D17"/>
      <c r="E17"/>
      <c r="F17"/>
    </row>
    <row r="18" spans="2:6" hidden="1" outlineLevel="1">
      <c r="B18" s="18" t="s">
        <v>43</v>
      </c>
      <c r="C18"/>
      <c r="D18"/>
      <c r="E18"/>
      <c r="F18"/>
    </row>
    <row r="19" spans="2:6" hidden="1" outlineLevel="1">
      <c r="B19" s="18" t="s">
        <v>44</v>
      </c>
      <c r="C19"/>
      <c r="D19"/>
      <c r="E19"/>
      <c r="F19"/>
    </row>
    <row r="20" spans="2:6" hidden="1" outlineLevel="1">
      <c r="B20" s="18" t="s">
        <v>45</v>
      </c>
      <c r="C20"/>
      <c r="D20"/>
      <c r="E20"/>
      <c r="F20"/>
    </row>
    <row r="21" spans="2:6" hidden="1" outlineLevel="1">
      <c r="B21" s="18" t="s">
        <v>46</v>
      </c>
      <c r="C21"/>
      <c r="D21"/>
      <c r="E21"/>
      <c r="F21"/>
    </row>
    <row r="22" spans="2:6" hidden="1" outlineLevel="1">
      <c r="B22" s="18" t="s">
        <v>47</v>
      </c>
      <c r="C22"/>
      <c r="D22"/>
      <c r="E22"/>
      <c r="F22"/>
    </row>
    <row r="23" spans="2:6" hidden="1" outlineLevel="1">
      <c r="B23" s="18" t="s">
        <v>6</v>
      </c>
      <c r="C23"/>
      <c r="D23"/>
      <c r="E23"/>
      <c r="F23"/>
    </row>
    <row r="24" spans="2:6" hidden="1" outlineLevel="1">
      <c r="B24" s="18" t="s">
        <v>48</v>
      </c>
      <c r="C24"/>
      <c r="D24"/>
      <c r="E24"/>
      <c r="F24"/>
    </row>
    <row r="25" spans="2:6" hidden="1" outlineLevel="1">
      <c r="B25" s="18" t="s">
        <v>7</v>
      </c>
      <c r="C25"/>
      <c r="D25"/>
      <c r="E25"/>
      <c r="F25"/>
    </row>
    <row r="26" spans="2:6" hidden="1" outlineLevel="1">
      <c r="B26" s="18" t="s">
        <v>49</v>
      </c>
      <c r="C26"/>
      <c r="D26"/>
      <c r="E26"/>
      <c r="F26"/>
    </row>
    <row r="27" spans="2:6" hidden="1" outlineLevel="1">
      <c r="B27" s="18" t="s">
        <v>50</v>
      </c>
      <c r="C27"/>
      <c r="D27"/>
      <c r="E27"/>
      <c r="F27"/>
    </row>
    <row r="28" spans="2:6" hidden="1" outlineLevel="1">
      <c r="B28" s="18" t="s">
        <v>51</v>
      </c>
      <c r="C28"/>
      <c r="D28"/>
      <c r="E28"/>
      <c r="F28"/>
    </row>
    <row r="29" spans="2:6" hidden="1" outlineLevel="1">
      <c r="B29" s="18" t="s">
        <v>52</v>
      </c>
      <c r="C29"/>
      <c r="D29"/>
      <c r="E29"/>
      <c r="F29"/>
    </row>
    <row r="30" spans="2:6" hidden="1" outlineLevel="1">
      <c r="B30" s="18" t="s">
        <v>53</v>
      </c>
      <c r="C30"/>
      <c r="D30"/>
      <c r="E30"/>
      <c r="F30"/>
    </row>
    <row r="31" spans="2:6" hidden="1" outlineLevel="1">
      <c r="B31" s="18" t="s">
        <v>54</v>
      </c>
      <c r="C31"/>
      <c r="D31"/>
      <c r="E31"/>
      <c r="F31"/>
    </row>
    <row r="32" spans="2:6" hidden="1" outlineLevel="1">
      <c r="B32" s="18" t="s">
        <v>55</v>
      </c>
      <c r="C32"/>
      <c r="D32"/>
      <c r="E32"/>
      <c r="F32"/>
    </row>
    <row r="33" spans="2:6" hidden="1" outlineLevel="1">
      <c r="B33" s="18" t="s">
        <v>56</v>
      </c>
      <c r="C33"/>
      <c r="D33"/>
      <c r="E33"/>
      <c r="F33"/>
    </row>
    <row r="34" spans="2:6" hidden="1" outlineLevel="1">
      <c r="B34" s="18" t="s">
        <v>57</v>
      </c>
      <c r="C34"/>
      <c r="D34"/>
      <c r="E34"/>
      <c r="F34"/>
    </row>
    <row r="35" spans="2:6" ht="30" hidden="1" outlineLevel="1">
      <c r="B35" s="18" t="s">
        <v>58</v>
      </c>
      <c r="C35"/>
      <c r="D35"/>
      <c r="E35"/>
      <c r="F35"/>
    </row>
    <row r="36" spans="2:6" ht="30" hidden="1" outlineLevel="1">
      <c r="B36" s="18" t="s">
        <v>59</v>
      </c>
      <c r="C36"/>
      <c r="D36"/>
      <c r="E36"/>
      <c r="F36"/>
    </row>
    <row r="37" spans="2:6" hidden="1" outlineLevel="1">
      <c r="B37" s="18" t="s">
        <v>60</v>
      </c>
      <c r="C37"/>
      <c r="D37"/>
      <c r="E37"/>
      <c r="F37"/>
    </row>
    <row r="38" spans="2:6" ht="30" hidden="1" outlineLevel="1">
      <c r="B38" s="18" t="s">
        <v>61</v>
      </c>
      <c r="C38"/>
      <c r="D38"/>
      <c r="E38"/>
      <c r="F38"/>
    </row>
    <row r="39" spans="2:6" hidden="1" outlineLevel="1">
      <c r="B39" s="18" t="s">
        <v>62</v>
      </c>
      <c r="C39"/>
      <c r="D39"/>
      <c r="E39"/>
      <c r="F39"/>
    </row>
    <row r="40" spans="2:6" hidden="1" outlineLevel="1">
      <c r="B40" s="18" t="s">
        <v>63</v>
      </c>
      <c r="C40"/>
      <c r="D40"/>
      <c r="E40"/>
      <c r="F40"/>
    </row>
    <row r="41" spans="2:6" hidden="1" outlineLevel="1">
      <c r="B41" s="18" t="s">
        <v>64</v>
      </c>
      <c r="C41"/>
      <c r="D41"/>
      <c r="E41"/>
      <c r="F41"/>
    </row>
    <row r="42" spans="2:6" hidden="1" outlineLevel="1">
      <c r="B42" s="18" t="s">
        <v>65</v>
      </c>
      <c r="C42"/>
      <c r="D42"/>
      <c r="E42"/>
      <c r="F42"/>
    </row>
    <row r="43" spans="2:6" hidden="1" outlineLevel="1">
      <c r="B43" s="18" t="s">
        <v>66</v>
      </c>
      <c r="C43"/>
      <c r="D43"/>
      <c r="E43"/>
      <c r="F43"/>
    </row>
    <row r="44" spans="2:6" hidden="1" outlineLevel="1">
      <c r="B44" s="18" t="s">
        <v>8</v>
      </c>
      <c r="C44"/>
      <c r="D44"/>
      <c r="E44"/>
      <c r="F44"/>
    </row>
    <row r="45" spans="2:6" hidden="1" outlineLevel="1">
      <c r="B45" s="18" t="s">
        <v>67</v>
      </c>
      <c r="C45"/>
      <c r="D45"/>
      <c r="E45"/>
      <c r="F45"/>
    </row>
    <row r="46" spans="2:6" hidden="1" outlineLevel="1">
      <c r="B46" s="18" t="s">
        <v>68</v>
      </c>
      <c r="C46"/>
      <c r="D46"/>
      <c r="E46"/>
      <c r="F46"/>
    </row>
    <row r="47" spans="2:6" hidden="1" outlineLevel="1">
      <c r="B47" s="18"/>
      <c r="C47"/>
      <c r="D47"/>
      <c r="E47"/>
      <c r="F47"/>
    </row>
    <row r="48" spans="2:6" hidden="1" outlineLevel="1">
      <c r="B48" s="18"/>
      <c r="C48"/>
      <c r="D48"/>
      <c r="E48"/>
      <c r="F48"/>
    </row>
    <row r="49" spans="2:6" hidden="1" outlineLevel="1">
      <c r="B49" s="18"/>
      <c r="C49"/>
      <c r="D49"/>
      <c r="E49"/>
      <c r="F49"/>
    </row>
    <row r="50" spans="2:6" hidden="1" outlineLevel="1">
      <c r="B50" s="18"/>
      <c r="C50"/>
      <c r="D50"/>
      <c r="E50"/>
      <c r="F50"/>
    </row>
    <row r="51" spans="2:6" hidden="1" outlineLevel="1">
      <c r="B51" s="18"/>
      <c r="C51"/>
      <c r="D51"/>
      <c r="E51"/>
      <c r="F51"/>
    </row>
    <row r="52" spans="2:6" hidden="1" outlineLevel="1">
      <c r="B52" s="18"/>
      <c r="C52"/>
      <c r="D52"/>
      <c r="E52"/>
      <c r="F52"/>
    </row>
    <row r="53" spans="2:6" hidden="1" outlineLevel="1">
      <c r="B53" s="18"/>
      <c r="C53"/>
      <c r="D53"/>
      <c r="E53"/>
      <c r="F53"/>
    </row>
    <row r="54" spans="2:6" hidden="1" outlineLevel="1">
      <c r="B54" s="18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$E$8:$E$10</formula1>
    </dataValidation>
    <dataValidation type="list" allowBlank="1" showInputMessage="1" showErrorMessage="1" sqref="F4">
      <formula1>$F$8:$F$11</formula1>
    </dataValidation>
    <dataValidation type="list" allowBlank="1" showInputMessage="1" showErrorMessage="1" sqref="D4">
      <formula1>$D$8:$D$15</formula1>
    </dataValidation>
    <dataValidation type="list" allowBlank="1" showInputMessage="1" showErrorMessage="1" sqref="C4">
      <formula1>$C$8:$C$10</formula1>
    </dataValidation>
    <dataValidation type="list" allowBlank="1" showInputMessage="1" showErrorMessage="1" sqref="B4">
      <formula1>$B$8:$B$46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6"/>
  <sheetViews>
    <sheetView workbookViewId="0">
      <selection activeCell="J52" sqref="J52:AV52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20" t="s">
        <v>18</v>
      </c>
      <c r="B1" s="20" t="s">
        <v>1</v>
      </c>
      <c r="C1" s="20" t="s">
        <v>2</v>
      </c>
      <c r="D1" s="20" t="s">
        <v>3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23</v>
      </c>
      <c r="J1" s="21" t="s">
        <v>33</v>
      </c>
      <c r="K1" s="21" t="s">
        <v>34</v>
      </c>
      <c r="L1" s="21" t="s">
        <v>35</v>
      </c>
      <c r="M1" s="21" t="s">
        <v>36</v>
      </c>
      <c r="N1" s="21" t="s">
        <v>37</v>
      </c>
      <c r="O1" s="21" t="s">
        <v>38</v>
      </c>
      <c r="P1" s="21" t="s">
        <v>39</v>
      </c>
      <c r="Q1" s="21" t="s">
        <v>40</v>
      </c>
      <c r="R1" s="21" t="s">
        <v>41</v>
      </c>
      <c r="S1" s="21" t="s">
        <v>42</v>
      </c>
      <c r="T1" s="21" t="s">
        <v>43</v>
      </c>
      <c r="U1" s="21" t="s">
        <v>44</v>
      </c>
      <c r="V1" s="21" t="s">
        <v>45</v>
      </c>
      <c r="W1" s="21" t="s">
        <v>46</v>
      </c>
      <c r="X1" s="21" t="s">
        <v>47</v>
      </c>
      <c r="Y1" s="21" t="s">
        <v>6</v>
      </c>
      <c r="Z1" s="21" t="s">
        <v>48</v>
      </c>
      <c r="AA1" s="21" t="s">
        <v>7</v>
      </c>
      <c r="AB1" s="21" t="s">
        <v>49</v>
      </c>
      <c r="AC1" s="21" t="s">
        <v>50</v>
      </c>
      <c r="AD1" s="21" t="s">
        <v>51</v>
      </c>
      <c r="AE1" s="21" t="s">
        <v>52</v>
      </c>
      <c r="AF1" s="21" t="s">
        <v>53</v>
      </c>
      <c r="AG1" s="21" t="s">
        <v>54</v>
      </c>
      <c r="AH1" s="21" t="s">
        <v>55</v>
      </c>
      <c r="AI1" s="21" t="s">
        <v>56</v>
      </c>
      <c r="AJ1" s="21" t="s">
        <v>57</v>
      </c>
      <c r="AK1" s="21" t="s">
        <v>58</v>
      </c>
      <c r="AL1" s="21" t="s">
        <v>59</v>
      </c>
      <c r="AM1" s="21" t="s">
        <v>60</v>
      </c>
      <c r="AN1" s="21" t="s">
        <v>61</v>
      </c>
      <c r="AO1" s="21" t="s">
        <v>62</v>
      </c>
      <c r="AP1" s="21" t="s">
        <v>63</v>
      </c>
      <c r="AQ1" s="21" t="s">
        <v>64</v>
      </c>
      <c r="AR1" s="21" t="s">
        <v>65</v>
      </c>
      <c r="AS1" s="21" t="s">
        <v>66</v>
      </c>
      <c r="AT1" s="21" t="s">
        <v>8</v>
      </c>
      <c r="AU1" s="21" t="s">
        <v>67</v>
      </c>
      <c r="AV1" s="21" t="s">
        <v>68</v>
      </c>
      <c r="AW1" s="2"/>
      <c r="AX1" s="2"/>
      <c r="AY1" s="2"/>
      <c r="AZ1" s="2"/>
      <c r="BA1" s="2"/>
      <c r="BB1" s="2"/>
      <c r="BC1" s="2"/>
      <c r="BD1" s="2"/>
    </row>
    <row r="2" spans="1:56">
      <c r="A2" t="s">
        <v>9</v>
      </c>
      <c r="B2" t="s">
        <v>30</v>
      </c>
      <c r="C2" t="s">
        <v>28</v>
      </c>
      <c r="D2" t="s">
        <v>10</v>
      </c>
      <c r="E2" s="3">
        <v>2150</v>
      </c>
      <c r="F2" s="3">
        <v>2150</v>
      </c>
      <c r="G2" s="22">
        <v>128</v>
      </c>
      <c r="H2" s="23">
        <v>459</v>
      </c>
      <c r="I2" s="23">
        <v>1128</v>
      </c>
      <c r="J2" s="24">
        <v>0</v>
      </c>
      <c r="K2" s="24">
        <v>0</v>
      </c>
      <c r="L2" s="24">
        <v>0</v>
      </c>
      <c r="M2" s="24">
        <v>0</v>
      </c>
      <c r="N2" s="24">
        <v>0</v>
      </c>
      <c r="O2" s="24">
        <v>0</v>
      </c>
      <c r="P2" s="24">
        <v>0</v>
      </c>
      <c r="Q2" s="24">
        <v>0</v>
      </c>
      <c r="R2" s="24">
        <v>459</v>
      </c>
      <c r="S2" s="24">
        <v>0</v>
      </c>
      <c r="T2" s="24">
        <v>0</v>
      </c>
      <c r="U2" s="24">
        <v>0</v>
      </c>
      <c r="V2" s="24">
        <v>0</v>
      </c>
      <c r="W2" s="24">
        <v>0</v>
      </c>
      <c r="X2" s="24">
        <v>0</v>
      </c>
      <c r="Y2" s="24">
        <v>1128</v>
      </c>
      <c r="Z2" s="24">
        <v>0</v>
      </c>
      <c r="AA2" s="24">
        <v>0</v>
      </c>
      <c r="AB2" s="24">
        <v>0</v>
      </c>
      <c r="AC2" s="24">
        <v>0</v>
      </c>
      <c r="AD2" s="24">
        <v>0</v>
      </c>
      <c r="AE2" s="24">
        <v>0</v>
      </c>
      <c r="AF2" s="24">
        <v>0</v>
      </c>
      <c r="AG2" s="24">
        <v>0</v>
      </c>
      <c r="AH2" s="24">
        <v>0</v>
      </c>
      <c r="AI2" s="24">
        <v>0</v>
      </c>
      <c r="AJ2" s="24">
        <v>0</v>
      </c>
      <c r="AK2" s="24">
        <v>0</v>
      </c>
      <c r="AL2" s="24">
        <v>0</v>
      </c>
      <c r="AM2" s="24">
        <v>470</v>
      </c>
      <c r="AN2" s="24">
        <v>0</v>
      </c>
      <c r="AO2" s="24">
        <v>0</v>
      </c>
      <c r="AP2" s="24">
        <v>0</v>
      </c>
      <c r="AQ2" s="24">
        <v>0</v>
      </c>
      <c r="AR2" s="24">
        <v>0</v>
      </c>
      <c r="AS2" s="24">
        <v>0</v>
      </c>
      <c r="AT2" s="24">
        <v>0</v>
      </c>
      <c r="AU2" s="24">
        <v>0</v>
      </c>
      <c r="AV2" s="24">
        <v>0</v>
      </c>
      <c r="AW2" s="4"/>
      <c r="AX2" s="4"/>
      <c r="AY2" s="4"/>
      <c r="AZ2" s="4"/>
      <c r="BA2" s="4"/>
      <c r="BB2" s="4"/>
      <c r="BC2" s="4"/>
      <c r="BD2" s="4"/>
    </row>
    <row r="3" spans="1:56">
      <c r="A3" t="s">
        <v>9</v>
      </c>
      <c r="B3" t="s">
        <v>69</v>
      </c>
      <c r="C3" t="s">
        <v>11</v>
      </c>
      <c r="D3" t="s">
        <v>10</v>
      </c>
      <c r="E3" s="3">
        <v>2150</v>
      </c>
      <c r="F3" s="3">
        <v>2150</v>
      </c>
      <c r="G3" s="22">
        <v>124</v>
      </c>
      <c r="H3" s="23">
        <v>835</v>
      </c>
      <c r="I3" s="23">
        <v>835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24">
        <v>0</v>
      </c>
      <c r="V3" s="24">
        <v>0</v>
      </c>
      <c r="W3" s="24">
        <v>0</v>
      </c>
      <c r="X3" s="24">
        <v>0</v>
      </c>
      <c r="Y3" s="24">
        <v>0</v>
      </c>
      <c r="Z3" s="24">
        <v>0</v>
      </c>
      <c r="AA3" s="24">
        <v>0</v>
      </c>
      <c r="AB3" s="24">
        <v>0</v>
      </c>
      <c r="AC3" s="24">
        <v>0</v>
      </c>
      <c r="AD3" s="24">
        <v>0</v>
      </c>
      <c r="AE3" s="24">
        <v>0</v>
      </c>
      <c r="AF3" s="24">
        <v>0</v>
      </c>
      <c r="AG3" s="24">
        <v>0</v>
      </c>
      <c r="AH3" s="24">
        <v>0</v>
      </c>
      <c r="AI3" s="24">
        <v>0</v>
      </c>
      <c r="AJ3" s="24">
        <v>0</v>
      </c>
      <c r="AK3" s="24">
        <v>0</v>
      </c>
      <c r="AL3" s="24">
        <v>0</v>
      </c>
      <c r="AM3" s="24">
        <v>0</v>
      </c>
      <c r="AN3" s="24">
        <v>0</v>
      </c>
      <c r="AO3" s="24">
        <v>0</v>
      </c>
      <c r="AP3" s="24">
        <v>0</v>
      </c>
      <c r="AQ3" s="24">
        <v>0</v>
      </c>
      <c r="AR3" s="24">
        <v>0</v>
      </c>
      <c r="AS3" s="24">
        <v>835</v>
      </c>
      <c r="AT3" s="24">
        <v>0</v>
      </c>
      <c r="AU3" s="24">
        <v>0</v>
      </c>
      <c r="AV3" s="24">
        <v>0</v>
      </c>
      <c r="AW3" s="4"/>
      <c r="AX3" s="4"/>
      <c r="AY3" s="4"/>
      <c r="AZ3" s="4"/>
      <c r="BA3" s="4"/>
      <c r="BB3" s="4"/>
      <c r="BC3" s="4"/>
      <c r="BD3" s="4"/>
    </row>
    <row r="4" spans="1:56">
      <c r="A4" t="s">
        <v>9</v>
      </c>
      <c r="B4" t="s">
        <v>69</v>
      </c>
      <c r="C4" t="s">
        <v>28</v>
      </c>
      <c r="D4" t="s">
        <v>10</v>
      </c>
      <c r="E4" s="3">
        <v>2150</v>
      </c>
      <c r="F4" s="3">
        <v>2150</v>
      </c>
      <c r="G4" s="22">
        <v>124</v>
      </c>
      <c r="H4" s="23">
        <v>675</v>
      </c>
      <c r="I4" s="23">
        <v>1020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675</v>
      </c>
      <c r="AN4" s="24">
        <v>0</v>
      </c>
      <c r="AO4" s="24">
        <v>0</v>
      </c>
      <c r="AP4" s="24">
        <v>0</v>
      </c>
      <c r="AQ4" s="24">
        <v>0</v>
      </c>
      <c r="AR4" s="24">
        <v>0</v>
      </c>
      <c r="AS4" s="24">
        <v>800</v>
      </c>
      <c r="AT4" s="24">
        <v>1020</v>
      </c>
      <c r="AU4" s="24">
        <v>0</v>
      </c>
      <c r="AV4" s="24">
        <v>0</v>
      </c>
      <c r="AW4" s="4"/>
      <c r="AX4" s="4"/>
      <c r="AY4" s="4"/>
      <c r="AZ4" s="4"/>
      <c r="BA4" s="4"/>
      <c r="BB4" s="4"/>
      <c r="BC4" s="4"/>
      <c r="BD4" s="4"/>
    </row>
    <row r="5" spans="1:56">
      <c r="A5" t="s">
        <v>9</v>
      </c>
      <c r="B5" t="s">
        <v>24</v>
      </c>
      <c r="C5" t="s">
        <v>11</v>
      </c>
      <c r="D5" t="s">
        <v>10</v>
      </c>
      <c r="E5" s="3">
        <v>2150</v>
      </c>
      <c r="F5" s="3">
        <v>2150</v>
      </c>
      <c r="G5" s="22">
        <v>124</v>
      </c>
      <c r="H5" s="23">
        <v>610.15</v>
      </c>
      <c r="I5" s="23">
        <v>1128</v>
      </c>
      <c r="J5" s="24">
        <v>1056</v>
      </c>
      <c r="K5" s="24">
        <v>750</v>
      </c>
      <c r="L5" s="24">
        <v>926</v>
      </c>
      <c r="M5" s="24">
        <v>750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1128</v>
      </c>
      <c r="Z5" s="24">
        <v>0</v>
      </c>
      <c r="AA5" s="24">
        <v>0</v>
      </c>
      <c r="AB5" s="24">
        <v>0</v>
      </c>
      <c r="AC5" s="24">
        <v>893</v>
      </c>
      <c r="AD5" s="24">
        <v>926</v>
      </c>
      <c r="AE5" s="24">
        <v>926</v>
      </c>
      <c r="AF5" s="24">
        <v>619.15</v>
      </c>
      <c r="AG5" s="24">
        <v>724.71</v>
      </c>
      <c r="AH5" s="24">
        <v>619.15</v>
      </c>
      <c r="AI5" s="24">
        <v>619.15</v>
      </c>
      <c r="AJ5" s="24">
        <v>619.01</v>
      </c>
      <c r="AK5" s="24">
        <v>619.15</v>
      </c>
      <c r="AL5" s="24">
        <v>961</v>
      </c>
      <c r="AM5" s="24">
        <v>700</v>
      </c>
      <c r="AN5" s="24">
        <v>890.24</v>
      </c>
      <c r="AO5" s="24">
        <v>979</v>
      </c>
      <c r="AP5" s="24">
        <v>0</v>
      </c>
      <c r="AQ5" s="24">
        <v>0</v>
      </c>
      <c r="AR5" s="24">
        <v>1087.42</v>
      </c>
      <c r="AS5" s="24">
        <v>835</v>
      </c>
      <c r="AT5" s="24">
        <v>1020</v>
      </c>
      <c r="AU5" s="24">
        <v>956.55</v>
      </c>
      <c r="AV5" s="24">
        <v>714</v>
      </c>
      <c r="AW5" s="4"/>
      <c r="AX5" s="4"/>
      <c r="AY5" s="4"/>
      <c r="AZ5" s="4"/>
      <c r="BA5" s="4"/>
      <c r="BB5" s="4"/>
      <c r="BC5" s="4"/>
      <c r="BD5" s="4"/>
    </row>
    <row r="6" spans="1:56">
      <c r="A6" t="s">
        <v>9</v>
      </c>
      <c r="B6" t="s">
        <v>24</v>
      </c>
      <c r="C6" t="s">
        <v>28</v>
      </c>
      <c r="D6" t="s">
        <v>70</v>
      </c>
      <c r="E6" s="3">
        <v>2150</v>
      </c>
      <c r="F6" s="3">
        <v>2150</v>
      </c>
      <c r="G6" s="22">
        <v>124</v>
      </c>
      <c r="H6" s="23">
        <v>100</v>
      </c>
      <c r="I6" s="23">
        <v>102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102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4"/>
      <c r="AX6" s="4"/>
      <c r="AY6" s="4"/>
      <c r="AZ6" s="4"/>
      <c r="BA6" s="4"/>
      <c r="BB6" s="4"/>
      <c r="BC6" s="4"/>
      <c r="BD6" s="4"/>
    </row>
    <row r="7" spans="1:56">
      <c r="A7" t="s">
        <v>9</v>
      </c>
      <c r="B7" t="s">
        <v>24</v>
      </c>
      <c r="C7" t="s">
        <v>28</v>
      </c>
      <c r="D7" t="s">
        <v>10</v>
      </c>
      <c r="E7" s="3">
        <v>2150</v>
      </c>
      <c r="F7" s="3">
        <v>2150</v>
      </c>
      <c r="G7" s="22">
        <v>124</v>
      </c>
      <c r="H7" s="23">
        <v>519.75</v>
      </c>
      <c r="I7" s="23">
        <v>1128</v>
      </c>
      <c r="J7" s="24">
        <v>1028</v>
      </c>
      <c r="K7" s="24">
        <v>750</v>
      </c>
      <c r="L7" s="24">
        <v>926</v>
      </c>
      <c r="M7" s="24">
        <v>0</v>
      </c>
      <c r="N7" s="24">
        <v>689.85</v>
      </c>
      <c r="O7" s="24">
        <v>0</v>
      </c>
      <c r="P7" s="24">
        <v>519.75</v>
      </c>
      <c r="Q7" s="24">
        <v>0</v>
      </c>
      <c r="R7" s="24">
        <v>0</v>
      </c>
      <c r="S7" s="24">
        <v>0</v>
      </c>
      <c r="T7" s="24">
        <v>0</v>
      </c>
      <c r="U7" s="24">
        <v>714</v>
      </c>
      <c r="V7" s="24">
        <v>0</v>
      </c>
      <c r="W7" s="24">
        <v>0</v>
      </c>
      <c r="X7" s="24">
        <v>0</v>
      </c>
      <c r="Y7" s="24">
        <v>1128</v>
      </c>
      <c r="Z7" s="24">
        <v>0</v>
      </c>
      <c r="AA7" s="24">
        <v>750</v>
      </c>
      <c r="AB7" s="24">
        <v>877</v>
      </c>
      <c r="AC7" s="24">
        <v>867</v>
      </c>
      <c r="AD7" s="24">
        <v>0</v>
      </c>
      <c r="AE7" s="24">
        <v>0</v>
      </c>
      <c r="AF7" s="24">
        <v>619.15</v>
      </c>
      <c r="AG7" s="24">
        <v>724.71</v>
      </c>
      <c r="AH7" s="24">
        <v>619.15</v>
      </c>
      <c r="AI7" s="24">
        <v>619.15</v>
      </c>
      <c r="AJ7" s="24">
        <v>619.15</v>
      </c>
      <c r="AK7" s="24">
        <v>619.15</v>
      </c>
      <c r="AL7" s="24">
        <v>952</v>
      </c>
      <c r="AM7" s="24">
        <v>675</v>
      </c>
      <c r="AN7" s="24">
        <v>872.56</v>
      </c>
      <c r="AO7" s="24">
        <v>927</v>
      </c>
      <c r="AP7" s="24">
        <v>802.02</v>
      </c>
      <c r="AQ7" s="24">
        <v>650</v>
      </c>
      <c r="AR7" s="24">
        <v>1060.9000000000001</v>
      </c>
      <c r="AS7" s="24">
        <v>800</v>
      </c>
      <c r="AT7" s="24">
        <v>1020</v>
      </c>
      <c r="AU7" s="24">
        <v>956.55</v>
      </c>
      <c r="AV7" s="24">
        <v>714</v>
      </c>
      <c r="AW7" s="4"/>
      <c r="AX7" s="4"/>
      <c r="AY7" s="4"/>
      <c r="AZ7" s="4"/>
      <c r="BA7" s="4"/>
      <c r="BB7" s="4"/>
      <c r="BC7" s="4"/>
      <c r="BD7" s="4"/>
    </row>
    <row r="8" spans="1:56">
      <c r="A8" t="s">
        <v>9</v>
      </c>
      <c r="B8" t="s">
        <v>24</v>
      </c>
      <c r="C8" t="s">
        <v>29</v>
      </c>
      <c r="D8" t="s">
        <v>10</v>
      </c>
      <c r="E8" s="3">
        <v>2150</v>
      </c>
      <c r="F8" s="3">
        <v>2150</v>
      </c>
      <c r="G8" s="22">
        <v>124</v>
      </c>
      <c r="H8" s="23">
        <v>706.86</v>
      </c>
      <c r="I8" s="23">
        <v>1236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718.49</v>
      </c>
      <c r="R8" s="24">
        <v>706.86</v>
      </c>
      <c r="S8" s="24">
        <v>765.09</v>
      </c>
      <c r="T8" s="24">
        <v>722.26</v>
      </c>
      <c r="U8" s="24">
        <v>0</v>
      </c>
      <c r="V8" s="24">
        <v>719.55</v>
      </c>
      <c r="W8" s="24">
        <v>771.53</v>
      </c>
      <c r="X8" s="24">
        <v>718.5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4"/>
      <c r="AX8" s="4"/>
      <c r="AY8" s="4"/>
      <c r="AZ8" s="4"/>
      <c r="BA8" s="4"/>
      <c r="BB8" s="4"/>
      <c r="BC8" s="4"/>
      <c r="BD8" s="4"/>
    </row>
    <row r="9" spans="1:56">
      <c r="A9" t="s">
        <v>9</v>
      </c>
      <c r="B9" t="s">
        <v>31</v>
      </c>
      <c r="C9" t="s">
        <v>28</v>
      </c>
      <c r="D9" t="s">
        <v>10</v>
      </c>
      <c r="E9" s="3">
        <v>1210</v>
      </c>
      <c r="F9" s="3">
        <v>1210</v>
      </c>
      <c r="G9" s="22">
        <v>128</v>
      </c>
      <c r="H9" s="23">
        <v>410</v>
      </c>
      <c r="I9" s="23">
        <v>513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513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410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4"/>
      <c r="AX9" s="4"/>
      <c r="AY9" s="4"/>
      <c r="AZ9" s="4"/>
      <c r="BA9" s="4"/>
      <c r="BB9" s="4"/>
      <c r="BC9" s="4"/>
      <c r="BD9" s="4"/>
    </row>
    <row r="10" spans="1:56">
      <c r="A10" t="s">
        <v>25</v>
      </c>
      <c r="B10" t="s">
        <v>32</v>
      </c>
      <c r="C10" t="s">
        <v>11</v>
      </c>
      <c r="D10" t="s">
        <v>12</v>
      </c>
      <c r="E10" s="3">
        <v>850</v>
      </c>
      <c r="F10" s="3">
        <v>850</v>
      </c>
      <c r="G10" s="22">
        <v>35</v>
      </c>
      <c r="H10" s="23">
        <v>350</v>
      </c>
      <c r="I10" s="23">
        <v>350</v>
      </c>
      <c r="J10" s="24">
        <v>0</v>
      </c>
      <c r="K10" s="24">
        <v>350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25</v>
      </c>
      <c r="B11" t="s">
        <v>32</v>
      </c>
      <c r="C11" t="s">
        <v>29</v>
      </c>
      <c r="D11" t="s">
        <v>10</v>
      </c>
      <c r="E11" s="3">
        <v>850</v>
      </c>
      <c r="F11" s="3">
        <v>850</v>
      </c>
      <c r="G11" s="22">
        <v>35</v>
      </c>
      <c r="H11" s="23">
        <v>310</v>
      </c>
      <c r="I11" s="23">
        <v>310</v>
      </c>
      <c r="J11" s="24">
        <v>310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25</v>
      </c>
      <c r="B12" t="s">
        <v>32</v>
      </c>
      <c r="C12" t="s">
        <v>29</v>
      </c>
      <c r="D12" t="s">
        <v>12</v>
      </c>
      <c r="E12" s="3">
        <v>850</v>
      </c>
      <c r="F12" s="3">
        <v>850</v>
      </c>
      <c r="G12" s="22">
        <v>35</v>
      </c>
      <c r="H12" s="23">
        <v>270</v>
      </c>
      <c r="I12" s="23">
        <v>297</v>
      </c>
      <c r="J12" s="24">
        <v>0</v>
      </c>
      <c r="K12" s="24">
        <v>0</v>
      </c>
      <c r="L12" s="24">
        <v>297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286</v>
      </c>
      <c r="AU12" s="24">
        <v>0</v>
      </c>
      <c r="AV12" s="24">
        <v>0</v>
      </c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25</v>
      </c>
      <c r="B13" t="s">
        <v>26</v>
      </c>
      <c r="C13" t="s">
        <v>11</v>
      </c>
      <c r="D13" t="s">
        <v>10</v>
      </c>
      <c r="E13" s="3">
        <v>850</v>
      </c>
      <c r="F13" s="3">
        <v>850</v>
      </c>
      <c r="G13" s="22">
        <v>905</v>
      </c>
      <c r="H13" s="23">
        <v>225</v>
      </c>
      <c r="I13" s="23">
        <v>406.64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406.64</v>
      </c>
      <c r="AO13" s="24">
        <v>0</v>
      </c>
      <c r="AP13" s="24">
        <v>0</v>
      </c>
      <c r="AQ13" s="24">
        <v>0</v>
      </c>
      <c r="AR13" s="24">
        <v>397.84</v>
      </c>
      <c r="AS13" s="24">
        <v>0</v>
      </c>
      <c r="AT13" s="24">
        <v>0</v>
      </c>
      <c r="AU13" s="24">
        <v>0</v>
      </c>
      <c r="AV13" s="24">
        <v>0</v>
      </c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25</v>
      </c>
      <c r="B14" t="s">
        <v>26</v>
      </c>
      <c r="C14" t="s">
        <v>11</v>
      </c>
      <c r="D14" t="s">
        <v>71</v>
      </c>
      <c r="E14" s="3">
        <v>850</v>
      </c>
      <c r="F14" s="3">
        <v>850</v>
      </c>
      <c r="G14" s="22">
        <v>905</v>
      </c>
      <c r="H14" s="23">
        <v>30</v>
      </c>
      <c r="I14" s="23">
        <v>55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55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45</v>
      </c>
      <c r="AG14" s="24">
        <v>45</v>
      </c>
      <c r="AH14" s="24">
        <v>45</v>
      </c>
      <c r="AI14" s="24">
        <v>0</v>
      </c>
      <c r="AJ14" s="24">
        <v>45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30</v>
      </c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25</v>
      </c>
      <c r="B15" t="s">
        <v>26</v>
      </c>
      <c r="C15" t="s">
        <v>11</v>
      </c>
      <c r="D15" t="s">
        <v>12</v>
      </c>
      <c r="E15" s="3">
        <v>850</v>
      </c>
      <c r="F15" s="3">
        <v>850</v>
      </c>
      <c r="G15" s="22">
        <v>905</v>
      </c>
      <c r="H15" s="23">
        <v>180</v>
      </c>
      <c r="I15" s="23">
        <v>410</v>
      </c>
      <c r="J15" s="24">
        <v>0</v>
      </c>
      <c r="K15" s="24">
        <v>0</v>
      </c>
      <c r="L15" s="24">
        <v>314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180</v>
      </c>
      <c r="U15" s="24">
        <v>0</v>
      </c>
      <c r="V15" s="24">
        <v>0</v>
      </c>
      <c r="W15" s="24">
        <v>0</v>
      </c>
      <c r="X15" s="24">
        <v>0</v>
      </c>
      <c r="Y15" s="24">
        <v>410</v>
      </c>
      <c r="Z15" s="24">
        <v>0</v>
      </c>
      <c r="AA15" s="24">
        <v>0</v>
      </c>
      <c r="AB15" s="24">
        <v>0</v>
      </c>
      <c r="AC15" s="24">
        <v>309</v>
      </c>
      <c r="AD15" s="24">
        <v>314</v>
      </c>
      <c r="AE15" s="24">
        <v>314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390</v>
      </c>
      <c r="AM15" s="24">
        <v>250</v>
      </c>
      <c r="AN15" s="24">
        <v>0</v>
      </c>
      <c r="AO15" s="24">
        <v>324</v>
      </c>
      <c r="AP15" s="24">
        <v>0</v>
      </c>
      <c r="AQ15" s="24">
        <v>0</v>
      </c>
      <c r="AR15" s="24">
        <v>0</v>
      </c>
      <c r="AS15" s="24">
        <v>370</v>
      </c>
      <c r="AT15" s="24">
        <v>350</v>
      </c>
      <c r="AU15" s="24">
        <v>0</v>
      </c>
      <c r="AV15" s="24">
        <v>0</v>
      </c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72</v>
      </c>
      <c r="B16" t="s">
        <v>73</v>
      </c>
      <c r="C16" t="s">
        <v>28</v>
      </c>
      <c r="D16" t="s">
        <v>10</v>
      </c>
      <c r="E16" s="3">
        <v>1590</v>
      </c>
      <c r="F16" s="3">
        <v>1590</v>
      </c>
      <c r="G16" s="22">
        <v>128</v>
      </c>
      <c r="H16" s="23">
        <v>750</v>
      </c>
      <c r="I16" s="23">
        <v>750</v>
      </c>
      <c r="J16" s="24">
        <v>0</v>
      </c>
      <c r="K16" s="24">
        <v>750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72</v>
      </c>
      <c r="B17" t="s">
        <v>74</v>
      </c>
      <c r="C17" t="s">
        <v>28</v>
      </c>
      <c r="D17" t="s">
        <v>70</v>
      </c>
      <c r="E17" s="3">
        <v>1210</v>
      </c>
      <c r="F17" s="3">
        <v>1210</v>
      </c>
      <c r="G17" s="22">
        <v>124</v>
      </c>
      <c r="H17" s="23">
        <v>102</v>
      </c>
      <c r="I17" s="23">
        <v>102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204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72</v>
      </c>
      <c r="B18" t="s">
        <v>74</v>
      </c>
      <c r="C18" t="s">
        <v>28</v>
      </c>
      <c r="D18" t="s">
        <v>70</v>
      </c>
      <c r="E18" s="3">
        <v>1210</v>
      </c>
      <c r="F18" s="3">
        <v>1210</v>
      </c>
      <c r="G18" s="22">
        <v>128</v>
      </c>
      <c r="H18" s="23">
        <v>102</v>
      </c>
      <c r="I18" s="23">
        <v>102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102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72</v>
      </c>
      <c r="B19" t="s">
        <v>74</v>
      </c>
      <c r="C19" t="s">
        <v>28</v>
      </c>
      <c r="D19" t="s">
        <v>10</v>
      </c>
      <c r="E19" s="3">
        <v>1210</v>
      </c>
      <c r="F19" s="3">
        <v>1210</v>
      </c>
      <c r="G19" s="22">
        <v>124</v>
      </c>
      <c r="H19" s="23">
        <v>274</v>
      </c>
      <c r="I19" s="23">
        <v>1133</v>
      </c>
      <c r="J19" s="24">
        <v>1250</v>
      </c>
      <c r="K19" s="24">
        <v>0</v>
      </c>
      <c r="L19" s="24">
        <v>1242</v>
      </c>
      <c r="M19" s="24">
        <v>0</v>
      </c>
      <c r="N19" s="24">
        <v>0</v>
      </c>
      <c r="O19" s="24">
        <v>0</v>
      </c>
      <c r="P19" s="24">
        <v>1214.4000000000001</v>
      </c>
      <c r="Q19" s="24">
        <v>1308.1400000000001</v>
      </c>
      <c r="R19" s="24">
        <v>0</v>
      </c>
      <c r="S19" s="24">
        <v>1335.08</v>
      </c>
      <c r="T19" s="24">
        <v>1326.18</v>
      </c>
      <c r="U19" s="24">
        <v>1153.28</v>
      </c>
      <c r="V19" s="24">
        <v>1271.5</v>
      </c>
      <c r="W19" s="24">
        <v>1944</v>
      </c>
      <c r="X19" s="24">
        <v>1438.94</v>
      </c>
      <c r="Y19" s="24">
        <v>924</v>
      </c>
      <c r="Z19" s="24">
        <v>0</v>
      </c>
      <c r="AA19" s="24">
        <v>1100</v>
      </c>
      <c r="AB19" s="24">
        <v>0</v>
      </c>
      <c r="AC19" s="24">
        <v>2266</v>
      </c>
      <c r="AD19" s="24">
        <v>1242</v>
      </c>
      <c r="AE19" s="24">
        <v>0</v>
      </c>
      <c r="AF19" s="24">
        <v>1174.18</v>
      </c>
      <c r="AG19" s="24">
        <v>1153.28</v>
      </c>
      <c r="AH19" s="24">
        <v>1174.18</v>
      </c>
      <c r="AI19" s="24">
        <v>1169.3599999999999</v>
      </c>
      <c r="AJ19" s="24">
        <v>1151.8</v>
      </c>
      <c r="AK19" s="24">
        <v>1169.3599999999999</v>
      </c>
      <c r="AL19" s="24">
        <v>2232</v>
      </c>
      <c r="AM19" s="24">
        <v>0</v>
      </c>
      <c r="AN19" s="24">
        <v>1125.28</v>
      </c>
      <c r="AO19" s="24">
        <v>1998</v>
      </c>
      <c r="AP19" s="24">
        <v>1242</v>
      </c>
      <c r="AQ19" s="24">
        <v>1400</v>
      </c>
      <c r="AR19" s="24">
        <v>1060.9000000000001</v>
      </c>
      <c r="AS19" s="24">
        <v>1650</v>
      </c>
      <c r="AT19" s="24">
        <v>2488</v>
      </c>
      <c r="AU19" s="24">
        <v>0</v>
      </c>
      <c r="AV19" s="24">
        <v>1153.28</v>
      </c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72</v>
      </c>
      <c r="B20" t="s">
        <v>74</v>
      </c>
      <c r="C20" t="s">
        <v>28</v>
      </c>
      <c r="D20" t="s">
        <v>10</v>
      </c>
      <c r="E20" s="3">
        <v>1210</v>
      </c>
      <c r="F20" s="3">
        <v>1210</v>
      </c>
      <c r="G20" s="22">
        <v>128</v>
      </c>
      <c r="H20" s="23">
        <v>274</v>
      </c>
      <c r="I20" s="23">
        <v>1133</v>
      </c>
      <c r="J20" s="24">
        <v>625</v>
      </c>
      <c r="K20" s="24">
        <v>0</v>
      </c>
      <c r="L20" s="24">
        <v>621</v>
      </c>
      <c r="M20" s="24">
        <v>0</v>
      </c>
      <c r="N20" s="24">
        <v>0</v>
      </c>
      <c r="O20" s="24">
        <v>0</v>
      </c>
      <c r="P20" s="24">
        <v>607.20000000000005</v>
      </c>
      <c r="Q20" s="24">
        <v>654.07000000000005</v>
      </c>
      <c r="R20" s="24">
        <v>0</v>
      </c>
      <c r="S20" s="24">
        <v>667.54</v>
      </c>
      <c r="T20" s="24">
        <v>663.09</v>
      </c>
      <c r="U20" s="24">
        <v>576.64</v>
      </c>
      <c r="V20" s="24">
        <v>635.75</v>
      </c>
      <c r="W20" s="24">
        <v>972</v>
      </c>
      <c r="X20" s="24">
        <v>719.47</v>
      </c>
      <c r="Y20" s="24">
        <v>462</v>
      </c>
      <c r="Z20" s="24">
        <v>0</v>
      </c>
      <c r="AA20" s="24">
        <v>550</v>
      </c>
      <c r="AB20" s="24">
        <v>0</v>
      </c>
      <c r="AC20" s="24">
        <v>1133</v>
      </c>
      <c r="AD20" s="24">
        <v>621</v>
      </c>
      <c r="AE20" s="24">
        <v>0</v>
      </c>
      <c r="AF20" s="24">
        <v>587.09</v>
      </c>
      <c r="AG20" s="24">
        <v>576.64</v>
      </c>
      <c r="AH20" s="24">
        <v>587.09</v>
      </c>
      <c r="AI20" s="24">
        <v>584.67999999999995</v>
      </c>
      <c r="AJ20" s="24">
        <v>575.9</v>
      </c>
      <c r="AK20" s="24">
        <v>584.67999999999995</v>
      </c>
      <c r="AL20" s="24">
        <v>1116</v>
      </c>
      <c r="AM20" s="24">
        <v>0</v>
      </c>
      <c r="AN20" s="24">
        <v>562.64</v>
      </c>
      <c r="AO20" s="24">
        <v>999</v>
      </c>
      <c r="AP20" s="24">
        <v>621</v>
      </c>
      <c r="AQ20" s="24">
        <v>700</v>
      </c>
      <c r="AR20" s="24">
        <v>530.45000000000005</v>
      </c>
      <c r="AS20" s="24">
        <v>825</v>
      </c>
      <c r="AT20" s="24">
        <v>1244</v>
      </c>
      <c r="AU20" s="24">
        <v>0</v>
      </c>
      <c r="AV20" s="24">
        <v>576.64</v>
      </c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72</v>
      </c>
      <c r="B21" t="s">
        <v>74</v>
      </c>
      <c r="C21" t="s">
        <v>28</v>
      </c>
      <c r="D21" t="s">
        <v>70</v>
      </c>
      <c r="E21" s="3">
        <v>1590</v>
      </c>
      <c r="F21" s="3">
        <v>1590</v>
      </c>
      <c r="G21" s="22">
        <v>126</v>
      </c>
      <c r="H21" s="23">
        <v>102</v>
      </c>
      <c r="I21" s="23">
        <v>102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204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72</v>
      </c>
      <c r="B22" t="s">
        <v>74</v>
      </c>
      <c r="C22" t="s">
        <v>28</v>
      </c>
      <c r="D22" t="s">
        <v>70</v>
      </c>
      <c r="E22" s="3">
        <v>1590</v>
      </c>
      <c r="F22" s="3">
        <v>1590</v>
      </c>
      <c r="G22" s="22">
        <v>190</v>
      </c>
      <c r="H22" s="23">
        <v>102</v>
      </c>
      <c r="I22" s="23">
        <v>102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102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4"/>
      <c r="AX22" s="4"/>
      <c r="AY22" s="4"/>
      <c r="AZ22" s="4"/>
      <c r="BA22" s="4"/>
      <c r="BB22" s="4"/>
      <c r="BC22" s="4"/>
      <c r="BD22" s="4"/>
    </row>
    <row r="23" spans="1:56">
      <c r="A23" t="s">
        <v>72</v>
      </c>
      <c r="B23" t="s">
        <v>74</v>
      </c>
      <c r="C23" t="s">
        <v>28</v>
      </c>
      <c r="D23" t="s">
        <v>10</v>
      </c>
      <c r="E23" s="3">
        <v>1590</v>
      </c>
      <c r="F23" s="3">
        <v>1590</v>
      </c>
      <c r="G23" s="22">
        <v>126</v>
      </c>
      <c r="H23" s="23">
        <v>274</v>
      </c>
      <c r="I23" s="23">
        <v>1133</v>
      </c>
      <c r="J23" s="24">
        <v>1250</v>
      </c>
      <c r="K23" s="24">
        <v>0</v>
      </c>
      <c r="L23" s="24">
        <v>1242</v>
      </c>
      <c r="M23" s="24">
        <v>0</v>
      </c>
      <c r="N23" s="24">
        <v>0</v>
      </c>
      <c r="O23" s="24">
        <v>0</v>
      </c>
      <c r="P23" s="24">
        <v>1214.4000000000001</v>
      </c>
      <c r="Q23" s="24">
        <v>1308.1400000000001</v>
      </c>
      <c r="R23" s="24">
        <v>0</v>
      </c>
      <c r="S23" s="24">
        <v>1335.08</v>
      </c>
      <c r="T23" s="24">
        <v>1326.18</v>
      </c>
      <c r="U23" s="24">
        <v>1153.28</v>
      </c>
      <c r="V23" s="24">
        <v>1271.5</v>
      </c>
      <c r="W23" s="24">
        <v>1944</v>
      </c>
      <c r="X23" s="24">
        <v>1438.94</v>
      </c>
      <c r="Y23" s="24">
        <v>924</v>
      </c>
      <c r="Z23" s="24">
        <v>0</v>
      </c>
      <c r="AA23" s="24">
        <v>1100</v>
      </c>
      <c r="AB23" s="24">
        <v>0</v>
      </c>
      <c r="AC23" s="24">
        <v>2266</v>
      </c>
      <c r="AD23" s="24">
        <v>1242</v>
      </c>
      <c r="AE23" s="24">
        <v>0</v>
      </c>
      <c r="AF23" s="24">
        <v>1174.18</v>
      </c>
      <c r="AG23" s="24">
        <v>1153.28</v>
      </c>
      <c r="AH23" s="24">
        <v>1174.18</v>
      </c>
      <c r="AI23" s="24">
        <v>1169.3599999999999</v>
      </c>
      <c r="AJ23" s="24">
        <v>1151.8</v>
      </c>
      <c r="AK23" s="24">
        <v>1169.3599999999999</v>
      </c>
      <c r="AL23" s="24">
        <v>2232</v>
      </c>
      <c r="AM23" s="24">
        <v>0</v>
      </c>
      <c r="AN23" s="24">
        <v>1125.28</v>
      </c>
      <c r="AO23" s="24">
        <v>1998</v>
      </c>
      <c r="AP23" s="24">
        <v>1242</v>
      </c>
      <c r="AQ23" s="24">
        <v>1400</v>
      </c>
      <c r="AR23" s="24">
        <v>1060.9000000000001</v>
      </c>
      <c r="AS23" s="24">
        <v>1650</v>
      </c>
      <c r="AT23" s="24">
        <v>2488</v>
      </c>
      <c r="AU23" s="24">
        <v>0</v>
      </c>
      <c r="AV23" s="24">
        <v>1153.28</v>
      </c>
      <c r="AW23" s="4"/>
      <c r="AX23" s="4"/>
      <c r="AY23" s="4"/>
      <c r="AZ23" s="4"/>
      <c r="BA23" s="4"/>
      <c r="BB23" s="4"/>
      <c r="BC23" s="4"/>
      <c r="BD23" s="4"/>
    </row>
    <row r="24" spans="1:56">
      <c r="A24" t="s">
        <v>72</v>
      </c>
      <c r="B24" t="s">
        <v>74</v>
      </c>
      <c r="C24" t="s">
        <v>28</v>
      </c>
      <c r="D24" t="s">
        <v>10</v>
      </c>
      <c r="E24" s="3">
        <v>1590</v>
      </c>
      <c r="F24" s="3">
        <v>1590</v>
      </c>
      <c r="G24" s="22">
        <v>190</v>
      </c>
      <c r="H24" s="23">
        <v>274</v>
      </c>
      <c r="I24" s="23">
        <v>1133</v>
      </c>
      <c r="J24" s="24">
        <v>625</v>
      </c>
      <c r="K24" s="24">
        <v>0</v>
      </c>
      <c r="L24" s="24">
        <v>621</v>
      </c>
      <c r="M24" s="24">
        <v>0</v>
      </c>
      <c r="N24" s="24">
        <v>0</v>
      </c>
      <c r="O24" s="24">
        <v>0</v>
      </c>
      <c r="P24" s="24">
        <v>607.20000000000005</v>
      </c>
      <c r="Q24" s="24">
        <v>654.07000000000005</v>
      </c>
      <c r="R24" s="24">
        <v>0</v>
      </c>
      <c r="S24" s="24">
        <v>667.54</v>
      </c>
      <c r="T24" s="24">
        <v>663.09</v>
      </c>
      <c r="U24" s="24">
        <v>576.64</v>
      </c>
      <c r="V24" s="24">
        <v>635.75</v>
      </c>
      <c r="W24" s="24">
        <v>972</v>
      </c>
      <c r="X24" s="24">
        <v>719.47</v>
      </c>
      <c r="Y24" s="24">
        <v>462</v>
      </c>
      <c r="Z24" s="24">
        <v>0</v>
      </c>
      <c r="AA24" s="24">
        <v>550</v>
      </c>
      <c r="AB24" s="24">
        <v>0</v>
      </c>
      <c r="AC24" s="24">
        <v>1133</v>
      </c>
      <c r="AD24" s="24">
        <v>621</v>
      </c>
      <c r="AE24" s="24">
        <v>0</v>
      </c>
      <c r="AF24" s="24">
        <v>587.09</v>
      </c>
      <c r="AG24" s="24">
        <v>576.64</v>
      </c>
      <c r="AH24" s="24">
        <v>587.09</v>
      </c>
      <c r="AI24" s="24">
        <v>584.67999999999995</v>
      </c>
      <c r="AJ24" s="24">
        <v>575.9</v>
      </c>
      <c r="AK24" s="24">
        <v>584.67999999999995</v>
      </c>
      <c r="AL24" s="24">
        <v>1116</v>
      </c>
      <c r="AM24" s="24">
        <v>0</v>
      </c>
      <c r="AN24" s="24">
        <v>562.64</v>
      </c>
      <c r="AO24" s="24">
        <v>999</v>
      </c>
      <c r="AP24" s="24">
        <v>621</v>
      </c>
      <c r="AQ24" s="24">
        <v>700</v>
      </c>
      <c r="AR24" s="24">
        <v>530.45000000000005</v>
      </c>
      <c r="AS24" s="24">
        <v>825</v>
      </c>
      <c r="AT24" s="24">
        <v>1244</v>
      </c>
      <c r="AU24" s="24">
        <v>0</v>
      </c>
      <c r="AV24" s="24">
        <v>576.64</v>
      </c>
      <c r="AW24" s="4"/>
      <c r="AX24" s="4"/>
      <c r="AY24" s="4"/>
      <c r="AZ24" s="4"/>
      <c r="BA24" s="4"/>
      <c r="BB24" s="4"/>
      <c r="BC24" s="4"/>
      <c r="BD24" s="4"/>
    </row>
    <row r="25" spans="1:56">
      <c r="E25" s="3"/>
      <c r="F25" s="3"/>
      <c r="G25" s="22"/>
      <c r="H25" s="23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22"/>
      <c r="H26" s="23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2"/>
      <c r="H27" s="23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3"/>
      <c r="B28" s="13"/>
      <c r="C28" s="13"/>
      <c r="D28" s="13"/>
      <c r="E28" s="14"/>
      <c r="F28" s="14"/>
      <c r="G28" s="15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3"/>
      <c r="B29" s="13"/>
      <c r="C29" s="13"/>
      <c r="D29" s="13"/>
      <c r="E29" s="14"/>
      <c r="F29" s="14"/>
      <c r="G29" s="15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3"/>
      <c r="B30" s="13"/>
      <c r="C30" s="13"/>
      <c r="D30" s="13"/>
      <c r="E30" s="14"/>
      <c r="F30" s="14"/>
      <c r="G30" s="15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3"/>
      <c r="B31" s="13"/>
      <c r="C31" s="13"/>
      <c r="D31" s="13"/>
      <c r="E31" s="14"/>
      <c r="F31" s="14"/>
      <c r="G31" s="15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20" t="s">
        <v>18</v>
      </c>
      <c r="B52" s="20" t="s">
        <v>1</v>
      </c>
      <c r="C52" s="20" t="s">
        <v>2</v>
      </c>
      <c r="D52" s="20" t="s">
        <v>3</v>
      </c>
      <c r="E52" s="21" t="s">
        <v>19</v>
      </c>
      <c r="F52" s="21" t="s">
        <v>20</v>
      </c>
      <c r="G52" s="21" t="s">
        <v>21</v>
      </c>
      <c r="H52" s="21" t="s">
        <v>22</v>
      </c>
      <c r="I52" s="21" t="s">
        <v>23</v>
      </c>
      <c r="J52" s="21" t="s">
        <v>33</v>
      </c>
      <c r="K52" s="21" t="s">
        <v>34</v>
      </c>
      <c r="L52" s="21" t="s">
        <v>35</v>
      </c>
      <c r="M52" s="21" t="s">
        <v>36</v>
      </c>
      <c r="N52" s="21" t="s">
        <v>37</v>
      </c>
      <c r="O52" s="21" t="s">
        <v>38</v>
      </c>
      <c r="P52" s="21" t="s">
        <v>39</v>
      </c>
      <c r="Q52" s="21" t="s">
        <v>40</v>
      </c>
      <c r="R52" s="21" t="s">
        <v>41</v>
      </c>
      <c r="S52" s="21" t="s">
        <v>42</v>
      </c>
      <c r="T52" s="21" t="s">
        <v>43</v>
      </c>
      <c r="U52" s="21" t="s">
        <v>44</v>
      </c>
      <c r="V52" s="21" t="s">
        <v>45</v>
      </c>
      <c r="W52" s="21" t="s">
        <v>46</v>
      </c>
      <c r="X52" s="21" t="s">
        <v>47</v>
      </c>
      <c r="Y52" s="21" t="s">
        <v>6</v>
      </c>
      <c r="Z52" s="21" t="s">
        <v>48</v>
      </c>
      <c r="AA52" s="21" t="s">
        <v>7</v>
      </c>
      <c r="AB52" s="21" t="s">
        <v>49</v>
      </c>
      <c r="AC52" s="21" t="s">
        <v>50</v>
      </c>
      <c r="AD52" s="21" t="s">
        <v>51</v>
      </c>
      <c r="AE52" s="21" t="s">
        <v>52</v>
      </c>
      <c r="AF52" s="21" t="s">
        <v>53</v>
      </c>
      <c r="AG52" s="21" t="s">
        <v>54</v>
      </c>
      <c r="AH52" s="21" t="s">
        <v>55</v>
      </c>
      <c r="AI52" s="21" t="s">
        <v>56</v>
      </c>
      <c r="AJ52" s="21" t="s">
        <v>57</v>
      </c>
      <c r="AK52" s="21" t="s">
        <v>58</v>
      </c>
      <c r="AL52" s="21" t="s">
        <v>59</v>
      </c>
      <c r="AM52" s="21" t="s">
        <v>60</v>
      </c>
      <c r="AN52" s="21" t="s">
        <v>61</v>
      </c>
      <c r="AO52" s="21" t="s">
        <v>62</v>
      </c>
      <c r="AP52" s="21" t="s">
        <v>63</v>
      </c>
      <c r="AQ52" s="21" t="s">
        <v>64</v>
      </c>
      <c r="AR52" s="21" t="s">
        <v>65</v>
      </c>
      <c r="AS52" s="21" t="s">
        <v>66</v>
      </c>
      <c r="AT52" s="21" t="s">
        <v>8</v>
      </c>
      <c r="AU52" s="21" t="s">
        <v>67</v>
      </c>
      <c r="AV52" s="21" t="s">
        <v>68</v>
      </c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9</v>
      </c>
      <c r="B53" t="s">
        <v>30</v>
      </c>
      <c r="C53" t="s">
        <v>28</v>
      </c>
      <c r="D53" t="s">
        <v>10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>
        <f>IF('Shoppable Services'!$F$4=$D53,1,0)*IF('Shoppable Services'!$E$4=$C53,1,0)*IF('Shoppable Services'!$D$4=$B53,1,0)*IF('Shoppable Services'!$C$4=$A53,1,0)*IF('Shoppable Services'!$B$4=AM$52,AM2,0)</f>
        <v>0</v>
      </c>
      <c r="AN53" s="4">
        <f>IF('Shoppable Services'!$F$4=$D53,1,0)*IF('Shoppable Services'!$E$4=$C53,1,0)*IF('Shoppable Services'!$D$4=$B53,1,0)*IF('Shoppable Services'!$C$4=$A53,1,0)*IF('Shoppable Services'!$B$4=AN$52,AN2,0)</f>
        <v>0</v>
      </c>
      <c r="AO53" s="4">
        <f>IF('Shoppable Services'!$F$4=$D53,1,0)*IF('Shoppable Services'!$E$4=$C53,1,0)*IF('Shoppable Services'!$D$4=$B53,1,0)*IF('Shoppable Services'!$C$4=$A53,1,0)*IF('Shoppable Services'!$B$4=AO$52,AO2,0)</f>
        <v>0</v>
      </c>
      <c r="AP53" s="4">
        <f>IF('Shoppable Services'!$F$4=$D53,1,0)*IF('Shoppable Services'!$E$4=$C53,1,0)*IF('Shoppable Services'!$D$4=$B53,1,0)*IF('Shoppable Services'!$C$4=$A53,1,0)*IF('Shoppable Services'!$B$4=AP$52,AP2,0)</f>
        <v>0</v>
      </c>
      <c r="AQ53" s="4">
        <f>IF('Shoppable Services'!$F$4=$D53,1,0)*IF('Shoppable Services'!$E$4=$C53,1,0)*IF('Shoppable Services'!$D$4=$B53,1,0)*IF('Shoppable Services'!$C$4=$A53,1,0)*IF('Shoppable Services'!$B$4=AQ$52,AQ2,0)</f>
        <v>0</v>
      </c>
      <c r="AR53" s="4">
        <f>IF('Shoppable Services'!$F$4=$D53,1,0)*IF('Shoppable Services'!$E$4=$C53,1,0)*IF('Shoppable Services'!$D$4=$B53,1,0)*IF('Shoppable Services'!$C$4=$A53,1,0)*IF('Shoppable Services'!$B$4=AR$52,AR2,0)</f>
        <v>0</v>
      </c>
      <c r="AS53" s="4">
        <f>IF('Shoppable Services'!$F$4=$D53,1,0)*IF('Shoppable Services'!$E$4=$C53,1,0)*IF('Shoppable Services'!$D$4=$B53,1,0)*IF('Shoppable Services'!$C$4=$A53,1,0)*IF('Shoppable Services'!$B$4=AS$52,AS2,0)</f>
        <v>0</v>
      </c>
      <c r="AT53" s="4">
        <f>IF('Shoppable Services'!$F$4=$D53,1,0)*IF('Shoppable Services'!$E$4=$C53,1,0)*IF('Shoppable Services'!$D$4=$B53,1,0)*IF('Shoppable Services'!$C$4=$A53,1,0)*IF('Shoppable Services'!$B$4=AT$52,AT2,0)</f>
        <v>0</v>
      </c>
      <c r="AU53" s="4">
        <f>IF('Shoppable Services'!$F$4=$D53,1,0)*IF('Shoppable Services'!$E$4=$C53,1,0)*IF('Shoppable Services'!$D$4=$B53,1,0)*IF('Shoppable Services'!$C$4=$A53,1,0)*IF('Shoppable Services'!$B$4=AU$52,AU2,0)</f>
        <v>0</v>
      </c>
      <c r="AV53" s="4">
        <f>IF('Shoppable Services'!$F$4=$D53,1,0)*IF('Shoppable Services'!$E$4=$C53,1,0)*IF('Shoppable Services'!$D$4=$B53,1,0)*IF('Shoppable Services'!$C$4=$A53,1,0)*IF('Shoppable Services'!$B$4=AV$52,AV2,0)</f>
        <v>0</v>
      </c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9</v>
      </c>
      <c r="B54" t="s">
        <v>69</v>
      </c>
      <c r="C54" t="s">
        <v>11</v>
      </c>
      <c r="D54" t="s">
        <v>10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>
        <f>IF('Shoppable Services'!$F$4=$D54,1,0)*IF('Shoppable Services'!$E$4=$C54,1,0)*IF('Shoppable Services'!$D$4=$B54,1,0)*IF('Shoppable Services'!$C$4=$A54,1,0)*IF('Shoppable Services'!$B$4=AM$52,AM3,0)</f>
        <v>0</v>
      </c>
      <c r="AN54" s="4">
        <f>IF('Shoppable Services'!$F$4=$D54,1,0)*IF('Shoppable Services'!$E$4=$C54,1,0)*IF('Shoppable Services'!$D$4=$B54,1,0)*IF('Shoppable Services'!$C$4=$A54,1,0)*IF('Shoppable Services'!$B$4=AN$52,AN3,0)</f>
        <v>0</v>
      </c>
      <c r="AO54" s="4">
        <f>IF('Shoppable Services'!$F$4=$D54,1,0)*IF('Shoppable Services'!$E$4=$C54,1,0)*IF('Shoppable Services'!$D$4=$B54,1,0)*IF('Shoppable Services'!$C$4=$A54,1,0)*IF('Shoppable Services'!$B$4=AO$52,AO3,0)</f>
        <v>0</v>
      </c>
      <c r="AP54" s="4">
        <f>IF('Shoppable Services'!$F$4=$D54,1,0)*IF('Shoppable Services'!$E$4=$C54,1,0)*IF('Shoppable Services'!$D$4=$B54,1,0)*IF('Shoppable Services'!$C$4=$A54,1,0)*IF('Shoppable Services'!$B$4=AP$52,AP3,0)</f>
        <v>0</v>
      </c>
      <c r="AQ54" s="4">
        <f>IF('Shoppable Services'!$F$4=$D54,1,0)*IF('Shoppable Services'!$E$4=$C54,1,0)*IF('Shoppable Services'!$D$4=$B54,1,0)*IF('Shoppable Services'!$C$4=$A54,1,0)*IF('Shoppable Services'!$B$4=AQ$52,AQ3,0)</f>
        <v>0</v>
      </c>
      <c r="AR54" s="4">
        <f>IF('Shoppable Services'!$F$4=$D54,1,0)*IF('Shoppable Services'!$E$4=$C54,1,0)*IF('Shoppable Services'!$D$4=$B54,1,0)*IF('Shoppable Services'!$C$4=$A54,1,0)*IF('Shoppable Services'!$B$4=AR$52,AR3,0)</f>
        <v>0</v>
      </c>
      <c r="AS54" s="4">
        <f>IF('Shoppable Services'!$F$4=$D54,1,0)*IF('Shoppable Services'!$E$4=$C54,1,0)*IF('Shoppable Services'!$D$4=$B54,1,0)*IF('Shoppable Services'!$C$4=$A54,1,0)*IF('Shoppable Services'!$B$4=AS$52,AS3,0)</f>
        <v>0</v>
      </c>
      <c r="AT54" s="4">
        <f>IF('Shoppable Services'!$F$4=$D54,1,0)*IF('Shoppable Services'!$E$4=$C54,1,0)*IF('Shoppable Services'!$D$4=$B54,1,0)*IF('Shoppable Services'!$C$4=$A54,1,0)*IF('Shoppable Services'!$B$4=AT$52,AT3,0)</f>
        <v>0</v>
      </c>
      <c r="AU54" s="4">
        <f>IF('Shoppable Services'!$F$4=$D54,1,0)*IF('Shoppable Services'!$E$4=$C54,1,0)*IF('Shoppable Services'!$D$4=$B54,1,0)*IF('Shoppable Services'!$C$4=$A54,1,0)*IF('Shoppable Services'!$B$4=AU$52,AU3,0)</f>
        <v>0</v>
      </c>
      <c r="AV54" s="4">
        <f>IF('Shoppable Services'!$F$4=$D54,1,0)*IF('Shoppable Services'!$E$4=$C54,1,0)*IF('Shoppable Services'!$D$4=$B54,1,0)*IF('Shoppable Services'!$C$4=$A54,1,0)*IF('Shoppable Services'!$B$4=AV$52,AV3,0)</f>
        <v>0</v>
      </c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9</v>
      </c>
      <c r="B55" t="s">
        <v>69</v>
      </c>
      <c r="C55" t="s">
        <v>28</v>
      </c>
      <c r="D55" t="s">
        <v>10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>
        <f>IF('Shoppable Services'!$F$4=$D55,1,0)*IF('Shoppable Services'!$E$4=$C55,1,0)*IF('Shoppable Services'!$D$4=$B55,1,0)*IF('Shoppable Services'!$C$4=$A55,1,0)*IF('Shoppable Services'!$B$4=AM$52,AM4,0)</f>
        <v>0</v>
      </c>
      <c r="AN55" s="4">
        <f>IF('Shoppable Services'!$F$4=$D55,1,0)*IF('Shoppable Services'!$E$4=$C55,1,0)*IF('Shoppable Services'!$D$4=$B55,1,0)*IF('Shoppable Services'!$C$4=$A55,1,0)*IF('Shoppable Services'!$B$4=AN$52,AN4,0)</f>
        <v>0</v>
      </c>
      <c r="AO55" s="4">
        <f>IF('Shoppable Services'!$F$4=$D55,1,0)*IF('Shoppable Services'!$E$4=$C55,1,0)*IF('Shoppable Services'!$D$4=$B55,1,0)*IF('Shoppable Services'!$C$4=$A55,1,0)*IF('Shoppable Services'!$B$4=AO$52,AO4,0)</f>
        <v>0</v>
      </c>
      <c r="AP55" s="4">
        <f>IF('Shoppable Services'!$F$4=$D55,1,0)*IF('Shoppable Services'!$E$4=$C55,1,0)*IF('Shoppable Services'!$D$4=$B55,1,0)*IF('Shoppable Services'!$C$4=$A55,1,0)*IF('Shoppable Services'!$B$4=AP$52,AP4,0)</f>
        <v>0</v>
      </c>
      <c r="AQ55" s="4">
        <f>IF('Shoppable Services'!$F$4=$D55,1,0)*IF('Shoppable Services'!$E$4=$C55,1,0)*IF('Shoppable Services'!$D$4=$B55,1,0)*IF('Shoppable Services'!$C$4=$A55,1,0)*IF('Shoppable Services'!$B$4=AQ$52,AQ4,0)</f>
        <v>0</v>
      </c>
      <c r="AR55" s="4">
        <f>IF('Shoppable Services'!$F$4=$D55,1,0)*IF('Shoppable Services'!$E$4=$C55,1,0)*IF('Shoppable Services'!$D$4=$B55,1,0)*IF('Shoppable Services'!$C$4=$A55,1,0)*IF('Shoppable Services'!$B$4=AR$52,AR4,0)</f>
        <v>0</v>
      </c>
      <c r="AS55" s="4">
        <f>IF('Shoppable Services'!$F$4=$D55,1,0)*IF('Shoppable Services'!$E$4=$C55,1,0)*IF('Shoppable Services'!$D$4=$B55,1,0)*IF('Shoppable Services'!$C$4=$A55,1,0)*IF('Shoppable Services'!$B$4=AS$52,AS4,0)</f>
        <v>0</v>
      </c>
      <c r="AT55" s="4">
        <f>IF('Shoppable Services'!$F$4=$D55,1,0)*IF('Shoppable Services'!$E$4=$C55,1,0)*IF('Shoppable Services'!$D$4=$B55,1,0)*IF('Shoppable Services'!$C$4=$A55,1,0)*IF('Shoppable Services'!$B$4=AT$52,AT4,0)</f>
        <v>0</v>
      </c>
      <c r="AU55" s="4">
        <f>IF('Shoppable Services'!$F$4=$D55,1,0)*IF('Shoppable Services'!$E$4=$C55,1,0)*IF('Shoppable Services'!$D$4=$B55,1,0)*IF('Shoppable Services'!$C$4=$A55,1,0)*IF('Shoppable Services'!$B$4=AU$52,AU4,0)</f>
        <v>0</v>
      </c>
      <c r="AV55" s="4">
        <f>IF('Shoppable Services'!$F$4=$D55,1,0)*IF('Shoppable Services'!$E$4=$C55,1,0)*IF('Shoppable Services'!$D$4=$B55,1,0)*IF('Shoppable Services'!$C$4=$A55,1,0)*IF('Shoppable Services'!$B$4=AV$52,AV4,0)</f>
        <v>0</v>
      </c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9</v>
      </c>
      <c r="B56" t="s">
        <v>24</v>
      </c>
      <c r="C56" t="s">
        <v>11</v>
      </c>
      <c r="D56" t="s">
        <v>10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>
        <f>IF('Shoppable Services'!$F$4=$D56,1,0)*IF('Shoppable Services'!$E$4=$C56,1,0)*IF('Shoppable Services'!$D$4=$B56,1,0)*IF('Shoppable Services'!$C$4=$A56,1,0)*IF('Shoppable Services'!$B$4=AM$52,AM5,0)</f>
        <v>0</v>
      </c>
      <c r="AN56" s="4">
        <f>IF('Shoppable Services'!$F$4=$D56,1,0)*IF('Shoppable Services'!$E$4=$C56,1,0)*IF('Shoppable Services'!$D$4=$B56,1,0)*IF('Shoppable Services'!$C$4=$A56,1,0)*IF('Shoppable Services'!$B$4=AN$52,AN5,0)</f>
        <v>0</v>
      </c>
      <c r="AO56" s="4">
        <f>IF('Shoppable Services'!$F$4=$D56,1,0)*IF('Shoppable Services'!$E$4=$C56,1,0)*IF('Shoppable Services'!$D$4=$B56,1,0)*IF('Shoppable Services'!$C$4=$A56,1,0)*IF('Shoppable Services'!$B$4=AO$52,AO5,0)</f>
        <v>0</v>
      </c>
      <c r="AP56" s="4">
        <f>IF('Shoppable Services'!$F$4=$D56,1,0)*IF('Shoppable Services'!$E$4=$C56,1,0)*IF('Shoppable Services'!$D$4=$B56,1,0)*IF('Shoppable Services'!$C$4=$A56,1,0)*IF('Shoppable Services'!$B$4=AP$52,AP5,0)</f>
        <v>0</v>
      </c>
      <c r="AQ56" s="4">
        <f>IF('Shoppable Services'!$F$4=$D56,1,0)*IF('Shoppable Services'!$E$4=$C56,1,0)*IF('Shoppable Services'!$D$4=$B56,1,0)*IF('Shoppable Services'!$C$4=$A56,1,0)*IF('Shoppable Services'!$B$4=AQ$52,AQ5,0)</f>
        <v>0</v>
      </c>
      <c r="AR56" s="4">
        <f>IF('Shoppable Services'!$F$4=$D56,1,0)*IF('Shoppable Services'!$E$4=$C56,1,0)*IF('Shoppable Services'!$D$4=$B56,1,0)*IF('Shoppable Services'!$C$4=$A56,1,0)*IF('Shoppable Services'!$B$4=AR$52,AR5,0)</f>
        <v>0</v>
      </c>
      <c r="AS56" s="4">
        <f>IF('Shoppable Services'!$F$4=$D56,1,0)*IF('Shoppable Services'!$E$4=$C56,1,0)*IF('Shoppable Services'!$D$4=$B56,1,0)*IF('Shoppable Services'!$C$4=$A56,1,0)*IF('Shoppable Services'!$B$4=AS$52,AS5,0)</f>
        <v>0</v>
      </c>
      <c r="AT56" s="4">
        <f>IF('Shoppable Services'!$F$4=$D56,1,0)*IF('Shoppable Services'!$E$4=$C56,1,0)*IF('Shoppable Services'!$D$4=$B56,1,0)*IF('Shoppable Services'!$C$4=$A56,1,0)*IF('Shoppable Services'!$B$4=AT$52,AT5,0)</f>
        <v>0</v>
      </c>
      <c r="AU56" s="4">
        <f>IF('Shoppable Services'!$F$4=$D56,1,0)*IF('Shoppable Services'!$E$4=$C56,1,0)*IF('Shoppable Services'!$D$4=$B56,1,0)*IF('Shoppable Services'!$C$4=$A56,1,0)*IF('Shoppable Services'!$B$4=AU$52,AU5,0)</f>
        <v>0</v>
      </c>
      <c r="AV56" s="4">
        <f>IF('Shoppable Services'!$F$4=$D56,1,0)*IF('Shoppable Services'!$E$4=$C56,1,0)*IF('Shoppable Services'!$D$4=$B56,1,0)*IF('Shoppable Services'!$C$4=$A56,1,0)*IF('Shoppable Services'!$B$4=AV$52,AV5,0)</f>
        <v>0</v>
      </c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9</v>
      </c>
      <c r="B57" t="s">
        <v>24</v>
      </c>
      <c r="C57" t="s">
        <v>28</v>
      </c>
      <c r="D57" t="s">
        <v>70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>
        <f>IF('Shoppable Services'!$F$4=$D57,1,0)*IF('Shoppable Services'!$E$4=$C57,1,0)*IF('Shoppable Services'!$D$4=$B57,1,0)*IF('Shoppable Services'!$C$4=$A57,1,0)*IF('Shoppable Services'!$B$4=AM$52,AM6,0)</f>
        <v>0</v>
      </c>
      <c r="AN57" s="4">
        <f>IF('Shoppable Services'!$F$4=$D57,1,0)*IF('Shoppable Services'!$E$4=$C57,1,0)*IF('Shoppable Services'!$D$4=$B57,1,0)*IF('Shoppable Services'!$C$4=$A57,1,0)*IF('Shoppable Services'!$B$4=AN$52,AN6,0)</f>
        <v>0</v>
      </c>
      <c r="AO57" s="4">
        <f>IF('Shoppable Services'!$F$4=$D57,1,0)*IF('Shoppable Services'!$E$4=$C57,1,0)*IF('Shoppable Services'!$D$4=$B57,1,0)*IF('Shoppable Services'!$C$4=$A57,1,0)*IF('Shoppable Services'!$B$4=AO$52,AO6,0)</f>
        <v>0</v>
      </c>
      <c r="AP57" s="4">
        <f>IF('Shoppable Services'!$F$4=$D57,1,0)*IF('Shoppable Services'!$E$4=$C57,1,0)*IF('Shoppable Services'!$D$4=$B57,1,0)*IF('Shoppable Services'!$C$4=$A57,1,0)*IF('Shoppable Services'!$B$4=AP$52,AP6,0)</f>
        <v>0</v>
      </c>
      <c r="AQ57" s="4">
        <f>IF('Shoppable Services'!$F$4=$D57,1,0)*IF('Shoppable Services'!$E$4=$C57,1,0)*IF('Shoppable Services'!$D$4=$B57,1,0)*IF('Shoppable Services'!$C$4=$A57,1,0)*IF('Shoppable Services'!$B$4=AQ$52,AQ6,0)</f>
        <v>0</v>
      </c>
      <c r="AR57" s="4">
        <f>IF('Shoppable Services'!$F$4=$D57,1,0)*IF('Shoppable Services'!$E$4=$C57,1,0)*IF('Shoppable Services'!$D$4=$B57,1,0)*IF('Shoppable Services'!$C$4=$A57,1,0)*IF('Shoppable Services'!$B$4=AR$52,AR6,0)</f>
        <v>0</v>
      </c>
      <c r="AS57" s="4">
        <f>IF('Shoppable Services'!$F$4=$D57,1,0)*IF('Shoppable Services'!$E$4=$C57,1,0)*IF('Shoppable Services'!$D$4=$B57,1,0)*IF('Shoppable Services'!$C$4=$A57,1,0)*IF('Shoppable Services'!$B$4=AS$52,AS6,0)</f>
        <v>0</v>
      </c>
      <c r="AT57" s="4">
        <f>IF('Shoppable Services'!$F$4=$D57,1,0)*IF('Shoppable Services'!$E$4=$C57,1,0)*IF('Shoppable Services'!$D$4=$B57,1,0)*IF('Shoppable Services'!$C$4=$A57,1,0)*IF('Shoppable Services'!$B$4=AT$52,AT6,0)</f>
        <v>0</v>
      </c>
      <c r="AU57" s="4">
        <f>IF('Shoppable Services'!$F$4=$D57,1,0)*IF('Shoppable Services'!$E$4=$C57,1,0)*IF('Shoppable Services'!$D$4=$B57,1,0)*IF('Shoppable Services'!$C$4=$A57,1,0)*IF('Shoppable Services'!$B$4=AU$52,AU6,0)</f>
        <v>0</v>
      </c>
      <c r="AV57" s="4">
        <f>IF('Shoppable Services'!$F$4=$D57,1,0)*IF('Shoppable Services'!$E$4=$C57,1,0)*IF('Shoppable Services'!$D$4=$B57,1,0)*IF('Shoppable Services'!$C$4=$A57,1,0)*IF('Shoppable Services'!$B$4=AV$52,AV6,0)</f>
        <v>0</v>
      </c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9</v>
      </c>
      <c r="B58" t="s">
        <v>24</v>
      </c>
      <c r="C58" t="s">
        <v>28</v>
      </c>
      <c r="D58" t="s">
        <v>10</v>
      </c>
      <c r="E58" s="4">
        <f>IF('Shoppable Services'!$F$4=$D58,1,0)*IF('Shoppable Services'!$E$4=$C58,1,0)*IF('Shoppable Services'!$D$4=$B58,1,0)*IF('Shoppable Services'!$C$4=$A58,1,0)*$E7</f>
        <v>2150</v>
      </c>
      <c r="F58" s="4">
        <f>IF('Shoppable Services'!$F$4=$D58,1,0)*IF('Shoppable Services'!$E$4=$C58,1,0)*IF('Shoppable Services'!$D$4=$B58,1,0)*IF('Shoppable Services'!$C$4=$A58,1,0)*$F7</f>
        <v>2150</v>
      </c>
      <c r="G58" s="4">
        <f>IF('Shoppable Services'!$F$4=$D58,1,0)*IF('Shoppable Services'!$E$4=$C58,1,0)*IF('Shoppable Services'!$D$4=$B58,1,0)*IF('Shoppable Services'!$C$4=$A58,1,0)*$G7</f>
        <v>124</v>
      </c>
      <c r="H58" s="4">
        <f>IF('Shoppable Services'!$F$4=$D58,1,0)*IF('Shoppable Services'!$E$4=$C58,1,0)*IF('Shoppable Services'!$D$4=$B58,1,0)*IF('Shoppable Services'!$C$4=$A58,1,0)*$H7</f>
        <v>519.75</v>
      </c>
      <c r="I58" s="4">
        <f>IF('Shoppable Services'!$F$4=$D58,1,0)*IF('Shoppable Services'!$E$4=$C58,1,0)*IF('Shoppable Services'!$D$4=$B58,1,0)*IF('Shoppable Services'!$C$4=$A58,1,0)*$I7</f>
        <v>1128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724.71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>
        <f>IF('Shoppable Services'!$F$4=$D58,1,0)*IF('Shoppable Services'!$E$4=$C58,1,0)*IF('Shoppable Services'!$D$4=$B58,1,0)*IF('Shoppable Services'!$C$4=$A58,1,0)*IF('Shoppable Services'!$B$4=AM$52,AM7,0)</f>
        <v>0</v>
      </c>
      <c r="AN58" s="4">
        <f>IF('Shoppable Services'!$F$4=$D58,1,0)*IF('Shoppable Services'!$E$4=$C58,1,0)*IF('Shoppable Services'!$D$4=$B58,1,0)*IF('Shoppable Services'!$C$4=$A58,1,0)*IF('Shoppable Services'!$B$4=AN$52,AN7,0)</f>
        <v>0</v>
      </c>
      <c r="AO58" s="4">
        <f>IF('Shoppable Services'!$F$4=$D58,1,0)*IF('Shoppable Services'!$E$4=$C58,1,0)*IF('Shoppable Services'!$D$4=$B58,1,0)*IF('Shoppable Services'!$C$4=$A58,1,0)*IF('Shoppable Services'!$B$4=AO$52,AO7,0)</f>
        <v>0</v>
      </c>
      <c r="AP58" s="4">
        <f>IF('Shoppable Services'!$F$4=$D58,1,0)*IF('Shoppable Services'!$E$4=$C58,1,0)*IF('Shoppable Services'!$D$4=$B58,1,0)*IF('Shoppable Services'!$C$4=$A58,1,0)*IF('Shoppable Services'!$B$4=AP$52,AP7,0)</f>
        <v>0</v>
      </c>
      <c r="AQ58" s="4">
        <f>IF('Shoppable Services'!$F$4=$D58,1,0)*IF('Shoppable Services'!$E$4=$C58,1,0)*IF('Shoppable Services'!$D$4=$B58,1,0)*IF('Shoppable Services'!$C$4=$A58,1,0)*IF('Shoppable Services'!$B$4=AQ$52,AQ7,0)</f>
        <v>0</v>
      </c>
      <c r="AR58" s="4">
        <f>IF('Shoppable Services'!$F$4=$D58,1,0)*IF('Shoppable Services'!$E$4=$C58,1,0)*IF('Shoppable Services'!$D$4=$B58,1,0)*IF('Shoppable Services'!$C$4=$A58,1,0)*IF('Shoppable Services'!$B$4=AR$52,AR7,0)</f>
        <v>0</v>
      </c>
      <c r="AS58" s="4">
        <f>IF('Shoppable Services'!$F$4=$D58,1,0)*IF('Shoppable Services'!$E$4=$C58,1,0)*IF('Shoppable Services'!$D$4=$B58,1,0)*IF('Shoppable Services'!$C$4=$A58,1,0)*IF('Shoppable Services'!$B$4=AS$52,AS7,0)</f>
        <v>0</v>
      </c>
      <c r="AT58" s="4">
        <f>IF('Shoppable Services'!$F$4=$D58,1,0)*IF('Shoppable Services'!$E$4=$C58,1,0)*IF('Shoppable Services'!$D$4=$B58,1,0)*IF('Shoppable Services'!$C$4=$A58,1,0)*IF('Shoppable Services'!$B$4=AT$52,AT7,0)</f>
        <v>0</v>
      </c>
      <c r="AU58" s="4">
        <f>IF('Shoppable Services'!$F$4=$D58,1,0)*IF('Shoppable Services'!$E$4=$C58,1,0)*IF('Shoppable Services'!$D$4=$B58,1,0)*IF('Shoppable Services'!$C$4=$A58,1,0)*IF('Shoppable Services'!$B$4=AU$52,AU7,0)</f>
        <v>0</v>
      </c>
      <c r="AV58" s="4">
        <f>IF('Shoppable Services'!$F$4=$D58,1,0)*IF('Shoppable Services'!$E$4=$C58,1,0)*IF('Shoppable Services'!$D$4=$B58,1,0)*IF('Shoppable Services'!$C$4=$A58,1,0)*IF('Shoppable Services'!$B$4=AV$52,AV7,0)</f>
        <v>0</v>
      </c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9</v>
      </c>
      <c r="B59" t="s">
        <v>24</v>
      </c>
      <c r="C59" t="s">
        <v>29</v>
      </c>
      <c r="D59" t="s">
        <v>10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>
        <f>IF('Shoppable Services'!$F$4=$D59,1,0)*IF('Shoppable Services'!$E$4=$C59,1,0)*IF('Shoppable Services'!$D$4=$B59,1,0)*IF('Shoppable Services'!$C$4=$A59,1,0)*IF('Shoppable Services'!$B$4=AL$52,AL8,0)</f>
        <v>0</v>
      </c>
      <c r="AM59" s="4">
        <f>IF('Shoppable Services'!$F$4=$D59,1,0)*IF('Shoppable Services'!$E$4=$C59,1,0)*IF('Shoppable Services'!$D$4=$B59,1,0)*IF('Shoppable Services'!$C$4=$A59,1,0)*IF('Shoppable Services'!$B$4=AM$52,AM8,0)</f>
        <v>0</v>
      </c>
      <c r="AN59" s="4">
        <f>IF('Shoppable Services'!$F$4=$D59,1,0)*IF('Shoppable Services'!$E$4=$C59,1,0)*IF('Shoppable Services'!$D$4=$B59,1,0)*IF('Shoppable Services'!$C$4=$A59,1,0)*IF('Shoppable Services'!$B$4=AN$52,AN8,0)</f>
        <v>0</v>
      </c>
      <c r="AO59" s="4">
        <f>IF('Shoppable Services'!$F$4=$D59,1,0)*IF('Shoppable Services'!$E$4=$C59,1,0)*IF('Shoppable Services'!$D$4=$B59,1,0)*IF('Shoppable Services'!$C$4=$A59,1,0)*IF('Shoppable Services'!$B$4=AO$52,AO8,0)</f>
        <v>0</v>
      </c>
      <c r="AP59" s="4">
        <f>IF('Shoppable Services'!$F$4=$D59,1,0)*IF('Shoppable Services'!$E$4=$C59,1,0)*IF('Shoppable Services'!$D$4=$B59,1,0)*IF('Shoppable Services'!$C$4=$A59,1,0)*IF('Shoppable Services'!$B$4=AP$52,AP8,0)</f>
        <v>0</v>
      </c>
      <c r="AQ59" s="4">
        <f>IF('Shoppable Services'!$F$4=$D59,1,0)*IF('Shoppable Services'!$E$4=$C59,1,0)*IF('Shoppable Services'!$D$4=$B59,1,0)*IF('Shoppable Services'!$C$4=$A59,1,0)*IF('Shoppable Services'!$B$4=AQ$52,AQ8,0)</f>
        <v>0</v>
      </c>
      <c r="AR59" s="4">
        <f>IF('Shoppable Services'!$F$4=$D59,1,0)*IF('Shoppable Services'!$E$4=$C59,1,0)*IF('Shoppable Services'!$D$4=$B59,1,0)*IF('Shoppable Services'!$C$4=$A59,1,0)*IF('Shoppable Services'!$B$4=AR$52,AR8,0)</f>
        <v>0</v>
      </c>
      <c r="AS59" s="4">
        <f>IF('Shoppable Services'!$F$4=$D59,1,0)*IF('Shoppable Services'!$E$4=$C59,1,0)*IF('Shoppable Services'!$D$4=$B59,1,0)*IF('Shoppable Services'!$C$4=$A59,1,0)*IF('Shoppable Services'!$B$4=AS$52,AS8,0)</f>
        <v>0</v>
      </c>
      <c r="AT59" s="4">
        <f>IF('Shoppable Services'!$F$4=$D59,1,0)*IF('Shoppable Services'!$E$4=$C59,1,0)*IF('Shoppable Services'!$D$4=$B59,1,0)*IF('Shoppable Services'!$C$4=$A59,1,0)*IF('Shoppable Services'!$B$4=AT$52,AT8,0)</f>
        <v>0</v>
      </c>
      <c r="AU59" s="4">
        <f>IF('Shoppable Services'!$F$4=$D59,1,0)*IF('Shoppable Services'!$E$4=$C59,1,0)*IF('Shoppable Services'!$D$4=$B59,1,0)*IF('Shoppable Services'!$C$4=$A59,1,0)*IF('Shoppable Services'!$B$4=AU$52,AU8,0)</f>
        <v>0</v>
      </c>
      <c r="AV59" s="4">
        <f>IF('Shoppable Services'!$F$4=$D59,1,0)*IF('Shoppable Services'!$E$4=$C59,1,0)*IF('Shoppable Services'!$D$4=$B59,1,0)*IF('Shoppable Services'!$C$4=$A59,1,0)*IF('Shoppable Services'!$B$4=AV$52,AV8,0)</f>
        <v>0</v>
      </c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9</v>
      </c>
      <c r="B60" t="s">
        <v>31</v>
      </c>
      <c r="C60" t="s">
        <v>28</v>
      </c>
      <c r="D60" t="s">
        <v>10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>
        <f>IF('Shoppable Services'!$F$4=$D60,1,0)*IF('Shoppable Services'!$E$4=$C60,1,0)*IF('Shoppable Services'!$D$4=$B60,1,0)*IF('Shoppable Services'!$C$4=$A60,1,0)*IF('Shoppable Services'!$B$4=AL$52,AL9,0)</f>
        <v>0</v>
      </c>
      <c r="AM60" s="4">
        <f>IF('Shoppable Services'!$F$4=$D60,1,0)*IF('Shoppable Services'!$E$4=$C60,1,0)*IF('Shoppable Services'!$D$4=$B60,1,0)*IF('Shoppable Services'!$C$4=$A60,1,0)*IF('Shoppable Services'!$B$4=AM$52,AM9,0)</f>
        <v>0</v>
      </c>
      <c r="AN60" s="4">
        <f>IF('Shoppable Services'!$F$4=$D60,1,0)*IF('Shoppable Services'!$E$4=$C60,1,0)*IF('Shoppable Services'!$D$4=$B60,1,0)*IF('Shoppable Services'!$C$4=$A60,1,0)*IF('Shoppable Services'!$B$4=AN$52,AN9,0)</f>
        <v>0</v>
      </c>
      <c r="AO60" s="4">
        <f>IF('Shoppable Services'!$F$4=$D60,1,0)*IF('Shoppable Services'!$E$4=$C60,1,0)*IF('Shoppable Services'!$D$4=$B60,1,0)*IF('Shoppable Services'!$C$4=$A60,1,0)*IF('Shoppable Services'!$B$4=AO$52,AO9,0)</f>
        <v>0</v>
      </c>
      <c r="AP60" s="4">
        <f>IF('Shoppable Services'!$F$4=$D60,1,0)*IF('Shoppable Services'!$E$4=$C60,1,0)*IF('Shoppable Services'!$D$4=$B60,1,0)*IF('Shoppable Services'!$C$4=$A60,1,0)*IF('Shoppable Services'!$B$4=AP$52,AP9,0)</f>
        <v>0</v>
      </c>
      <c r="AQ60" s="4">
        <f>IF('Shoppable Services'!$F$4=$D60,1,0)*IF('Shoppable Services'!$E$4=$C60,1,0)*IF('Shoppable Services'!$D$4=$B60,1,0)*IF('Shoppable Services'!$C$4=$A60,1,0)*IF('Shoppable Services'!$B$4=AQ$52,AQ9,0)</f>
        <v>0</v>
      </c>
      <c r="AR60" s="4">
        <f>IF('Shoppable Services'!$F$4=$D60,1,0)*IF('Shoppable Services'!$E$4=$C60,1,0)*IF('Shoppable Services'!$D$4=$B60,1,0)*IF('Shoppable Services'!$C$4=$A60,1,0)*IF('Shoppable Services'!$B$4=AR$52,AR9,0)</f>
        <v>0</v>
      </c>
      <c r="AS60" s="4">
        <f>IF('Shoppable Services'!$F$4=$D60,1,0)*IF('Shoppable Services'!$E$4=$C60,1,0)*IF('Shoppable Services'!$D$4=$B60,1,0)*IF('Shoppable Services'!$C$4=$A60,1,0)*IF('Shoppable Services'!$B$4=AS$52,AS9,0)</f>
        <v>0</v>
      </c>
      <c r="AT60" s="4">
        <f>IF('Shoppable Services'!$F$4=$D60,1,0)*IF('Shoppable Services'!$E$4=$C60,1,0)*IF('Shoppable Services'!$D$4=$B60,1,0)*IF('Shoppable Services'!$C$4=$A60,1,0)*IF('Shoppable Services'!$B$4=AT$52,AT9,0)</f>
        <v>0</v>
      </c>
      <c r="AU60" s="4">
        <f>IF('Shoppable Services'!$F$4=$D60,1,0)*IF('Shoppable Services'!$E$4=$C60,1,0)*IF('Shoppable Services'!$D$4=$B60,1,0)*IF('Shoppable Services'!$C$4=$A60,1,0)*IF('Shoppable Services'!$B$4=AU$52,AU9,0)</f>
        <v>0</v>
      </c>
      <c r="AV60" s="4">
        <f>IF('Shoppable Services'!$F$4=$D60,1,0)*IF('Shoppable Services'!$E$4=$C60,1,0)*IF('Shoppable Services'!$D$4=$B60,1,0)*IF('Shoppable Services'!$C$4=$A60,1,0)*IF('Shoppable Services'!$B$4=AV$52,AV9,0)</f>
        <v>0</v>
      </c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25</v>
      </c>
      <c r="B61" t="s">
        <v>32</v>
      </c>
      <c r="C61" t="s">
        <v>11</v>
      </c>
      <c r="D61" t="s">
        <v>12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>
        <f>IF('Shoppable Services'!$F$4=$D61,1,0)*IF('Shoppable Services'!$E$4=$C61,1,0)*IF('Shoppable Services'!$D$4=$B61,1,0)*IF('Shoppable Services'!$C$4=$A61,1,0)*IF('Shoppable Services'!$B$4=AL$52,AL10,0)</f>
        <v>0</v>
      </c>
      <c r="AM61" s="4">
        <f>IF('Shoppable Services'!$F$4=$D61,1,0)*IF('Shoppable Services'!$E$4=$C61,1,0)*IF('Shoppable Services'!$D$4=$B61,1,0)*IF('Shoppable Services'!$C$4=$A61,1,0)*IF('Shoppable Services'!$B$4=AM$52,AM10,0)</f>
        <v>0</v>
      </c>
      <c r="AN61" s="4">
        <f>IF('Shoppable Services'!$F$4=$D61,1,0)*IF('Shoppable Services'!$E$4=$C61,1,0)*IF('Shoppable Services'!$D$4=$B61,1,0)*IF('Shoppable Services'!$C$4=$A61,1,0)*IF('Shoppable Services'!$B$4=AN$52,AN10,0)</f>
        <v>0</v>
      </c>
      <c r="AO61" s="4">
        <f>IF('Shoppable Services'!$F$4=$D61,1,0)*IF('Shoppable Services'!$E$4=$C61,1,0)*IF('Shoppable Services'!$D$4=$B61,1,0)*IF('Shoppable Services'!$C$4=$A61,1,0)*IF('Shoppable Services'!$B$4=AO$52,AO10,0)</f>
        <v>0</v>
      </c>
      <c r="AP61" s="4">
        <f>IF('Shoppable Services'!$F$4=$D61,1,0)*IF('Shoppable Services'!$E$4=$C61,1,0)*IF('Shoppable Services'!$D$4=$B61,1,0)*IF('Shoppable Services'!$C$4=$A61,1,0)*IF('Shoppable Services'!$B$4=AP$52,AP10,0)</f>
        <v>0</v>
      </c>
      <c r="AQ61" s="4">
        <f>IF('Shoppable Services'!$F$4=$D61,1,0)*IF('Shoppable Services'!$E$4=$C61,1,0)*IF('Shoppable Services'!$D$4=$B61,1,0)*IF('Shoppable Services'!$C$4=$A61,1,0)*IF('Shoppable Services'!$B$4=AQ$52,AQ10,0)</f>
        <v>0</v>
      </c>
      <c r="AR61" s="4">
        <f>IF('Shoppable Services'!$F$4=$D61,1,0)*IF('Shoppable Services'!$E$4=$C61,1,0)*IF('Shoppable Services'!$D$4=$B61,1,0)*IF('Shoppable Services'!$C$4=$A61,1,0)*IF('Shoppable Services'!$B$4=AR$52,AR10,0)</f>
        <v>0</v>
      </c>
      <c r="AS61" s="4">
        <f>IF('Shoppable Services'!$F$4=$D61,1,0)*IF('Shoppable Services'!$E$4=$C61,1,0)*IF('Shoppable Services'!$D$4=$B61,1,0)*IF('Shoppable Services'!$C$4=$A61,1,0)*IF('Shoppable Services'!$B$4=AS$52,AS10,0)</f>
        <v>0</v>
      </c>
      <c r="AT61" s="4">
        <f>IF('Shoppable Services'!$F$4=$D61,1,0)*IF('Shoppable Services'!$E$4=$C61,1,0)*IF('Shoppable Services'!$D$4=$B61,1,0)*IF('Shoppable Services'!$C$4=$A61,1,0)*IF('Shoppable Services'!$B$4=AT$52,AT10,0)</f>
        <v>0</v>
      </c>
      <c r="AU61" s="4">
        <f>IF('Shoppable Services'!$F$4=$D61,1,0)*IF('Shoppable Services'!$E$4=$C61,1,0)*IF('Shoppable Services'!$D$4=$B61,1,0)*IF('Shoppable Services'!$C$4=$A61,1,0)*IF('Shoppable Services'!$B$4=AU$52,AU10,0)</f>
        <v>0</v>
      </c>
      <c r="AV61" s="4">
        <f>IF('Shoppable Services'!$F$4=$D61,1,0)*IF('Shoppable Services'!$E$4=$C61,1,0)*IF('Shoppable Services'!$D$4=$B61,1,0)*IF('Shoppable Services'!$C$4=$A61,1,0)*IF('Shoppable Services'!$B$4=AV$52,AV10,0)</f>
        <v>0</v>
      </c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25</v>
      </c>
      <c r="B62" t="s">
        <v>32</v>
      </c>
      <c r="C62" t="s">
        <v>29</v>
      </c>
      <c r="D62" t="s">
        <v>10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>
        <f>IF('Shoppable Services'!$F$4=$D62,1,0)*IF('Shoppable Services'!$E$4=$C62,1,0)*IF('Shoppable Services'!$D$4=$B62,1,0)*IF('Shoppable Services'!$C$4=$A62,1,0)*IF('Shoppable Services'!$B$4=AL$52,AL11,0)</f>
        <v>0</v>
      </c>
      <c r="AM62" s="4">
        <f>IF('Shoppable Services'!$F$4=$D62,1,0)*IF('Shoppable Services'!$E$4=$C62,1,0)*IF('Shoppable Services'!$D$4=$B62,1,0)*IF('Shoppable Services'!$C$4=$A62,1,0)*IF('Shoppable Services'!$B$4=AM$52,AM11,0)</f>
        <v>0</v>
      </c>
      <c r="AN62" s="4">
        <f>IF('Shoppable Services'!$F$4=$D62,1,0)*IF('Shoppable Services'!$E$4=$C62,1,0)*IF('Shoppable Services'!$D$4=$B62,1,0)*IF('Shoppable Services'!$C$4=$A62,1,0)*IF('Shoppable Services'!$B$4=AN$52,AN11,0)</f>
        <v>0</v>
      </c>
      <c r="AO62" s="4">
        <f>IF('Shoppable Services'!$F$4=$D62,1,0)*IF('Shoppable Services'!$E$4=$C62,1,0)*IF('Shoppable Services'!$D$4=$B62,1,0)*IF('Shoppable Services'!$C$4=$A62,1,0)*IF('Shoppable Services'!$B$4=AO$52,AO11,0)</f>
        <v>0</v>
      </c>
      <c r="AP62" s="4">
        <f>IF('Shoppable Services'!$F$4=$D62,1,0)*IF('Shoppable Services'!$E$4=$C62,1,0)*IF('Shoppable Services'!$D$4=$B62,1,0)*IF('Shoppable Services'!$C$4=$A62,1,0)*IF('Shoppable Services'!$B$4=AP$52,AP11,0)</f>
        <v>0</v>
      </c>
      <c r="AQ62" s="4">
        <f>IF('Shoppable Services'!$F$4=$D62,1,0)*IF('Shoppable Services'!$E$4=$C62,1,0)*IF('Shoppable Services'!$D$4=$B62,1,0)*IF('Shoppable Services'!$C$4=$A62,1,0)*IF('Shoppable Services'!$B$4=AQ$52,AQ11,0)</f>
        <v>0</v>
      </c>
      <c r="AR62" s="4">
        <f>IF('Shoppable Services'!$F$4=$D62,1,0)*IF('Shoppable Services'!$E$4=$C62,1,0)*IF('Shoppable Services'!$D$4=$B62,1,0)*IF('Shoppable Services'!$C$4=$A62,1,0)*IF('Shoppable Services'!$B$4=AR$52,AR11,0)</f>
        <v>0</v>
      </c>
      <c r="AS62" s="4">
        <f>IF('Shoppable Services'!$F$4=$D62,1,0)*IF('Shoppable Services'!$E$4=$C62,1,0)*IF('Shoppable Services'!$D$4=$B62,1,0)*IF('Shoppable Services'!$C$4=$A62,1,0)*IF('Shoppable Services'!$B$4=AS$52,AS11,0)</f>
        <v>0</v>
      </c>
      <c r="AT62" s="4">
        <f>IF('Shoppable Services'!$F$4=$D62,1,0)*IF('Shoppable Services'!$E$4=$C62,1,0)*IF('Shoppable Services'!$D$4=$B62,1,0)*IF('Shoppable Services'!$C$4=$A62,1,0)*IF('Shoppable Services'!$B$4=AT$52,AT11,0)</f>
        <v>0</v>
      </c>
      <c r="AU62" s="4">
        <f>IF('Shoppable Services'!$F$4=$D62,1,0)*IF('Shoppable Services'!$E$4=$C62,1,0)*IF('Shoppable Services'!$D$4=$B62,1,0)*IF('Shoppable Services'!$C$4=$A62,1,0)*IF('Shoppable Services'!$B$4=AU$52,AU11,0)</f>
        <v>0</v>
      </c>
      <c r="AV62" s="4">
        <f>IF('Shoppable Services'!$F$4=$D62,1,0)*IF('Shoppable Services'!$E$4=$C62,1,0)*IF('Shoppable Services'!$D$4=$B62,1,0)*IF('Shoppable Services'!$C$4=$A62,1,0)*IF('Shoppable Services'!$B$4=AV$52,AV11,0)</f>
        <v>0</v>
      </c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25</v>
      </c>
      <c r="B63" t="s">
        <v>32</v>
      </c>
      <c r="C63" t="s">
        <v>29</v>
      </c>
      <c r="D63" t="s">
        <v>12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>
        <f>IF('Shoppable Services'!$F$4=$D63,1,0)*IF('Shoppable Services'!$E$4=$C63,1,0)*IF('Shoppable Services'!$D$4=$B63,1,0)*IF('Shoppable Services'!$C$4=$A63,1,0)*IF('Shoppable Services'!$B$4=AJ$52,AJ12,0)</f>
        <v>0</v>
      </c>
      <c r="AK63" s="4">
        <f>IF('Shoppable Services'!$F$4=$D63,1,0)*IF('Shoppable Services'!$E$4=$C63,1,0)*IF('Shoppable Services'!$D$4=$B63,1,0)*IF('Shoppable Services'!$C$4=$A63,1,0)*IF('Shoppable Services'!$B$4=AK$52,AK12,0)</f>
        <v>0</v>
      </c>
      <c r="AL63" s="4">
        <f>IF('Shoppable Services'!$F$4=$D63,1,0)*IF('Shoppable Services'!$E$4=$C63,1,0)*IF('Shoppable Services'!$D$4=$B63,1,0)*IF('Shoppable Services'!$C$4=$A63,1,0)*IF('Shoppable Services'!$B$4=AL$52,AL12,0)</f>
        <v>0</v>
      </c>
      <c r="AM63" s="4">
        <f>IF('Shoppable Services'!$F$4=$D63,1,0)*IF('Shoppable Services'!$E$4=$C63,1,0)*IF('Shoppable Services'!$D$4=$B63,1,0)*IF('Shoppable Services'!$C$4=$A63,1,0)*IF('Shoppable Services'!$B$4=AM$52,AM12,0)</f>
        <v>0</v>
      </c>
      <c r="AN63" s="4">
        <f>IF('Shoppable Services'!$F$4=$D63,1,0)*IF('Shoppable Services'!$E$4=$C63,1,0)*IF('Shoppable Services'!$D$4=$B63,1,0)*IF('Shoppable Services'!$C$4=$A63,1,0)*IF('Shoppable Services'!$B$4=AN$52,AN12,0)</f>
        <v>0</v>
      </c>
      <c r="AO63" s="4">
        <f>IF('Shoppable Services'!$F$4=$D63,1,0)*IF('Shoppable Services'!$E$4=$C63,1,0)*IF('Shoppable Services'!$D$4=$B63,1,0)*IF('Shoppable Services'!$C$4=$A63,1,0)*IF('Shoppable Services'!$B$4=AO$52,AO12,0)</f>
        <v>0</v>
      </c>
      <c r="AP63" s="4">
        <f>IF('Shoppable Services'!$F$4=$D63,1,0)*IF('Shoppable Services'!$E$4=$C63,1,0)*IF('Shoppable Services'!$D$4=$B63,1,0)*IF('Shoppable Services'!$C$4=$A63,1,0)*IF('Shoppable Services'!$B$4=AP$52,AP12,0)</f>
        <v>0</v>
      </c>
      <c r="AQ63" s="4">
        <f>IF('Shoppable Services'!$F$4=$D63,1,0)*IF('Shoppable Services'!$E$4=$C63,1,0)*IF('Shoppable Services'!$D$4=$B63,1,0)*IF('Shoppable Services'!$C$4=$A63,1,0)*IF('Shoppable Services'!$B$4=AQ$52,AQ12,0)</f>
        <v>0</v>
      </c>
      <c r="AR63" s="4">
        <f>IF('Shoppable Services'!$F$4=$D63,1,0)*IF('Shoppable Services'!$E$4=$C63,1,0)*IF('Shoppable Services'!$D$4=$B63,1,0)*IF('Shoppable Services'!$C$4=$A63,1,0)*IF('Shoppable Services'!$B$4=AR$52,AR12,0)</f>
        <v>0</v>
      </c>
      <c r="AS63" s="4">
        <f>IF('Shoppable Services'!$F$4=$D63,1,0)*IF('Shoppable Services'!$E$4=$C63,1,0)*IF('Shoppable Services'!$D$4=$B63,1,0)*IF('Shoppable Services'!$C$4=$A63,1,0)*IF('Shoppable Services'!$B$4=AS$52,AS12,0)</f>
        <v>0</v>
      </c>
      <c r="AT63" s="4">
        <f>IF('Shoppable Services'!$F$4=$D63,1,0)*IF('Shoppable Services'!$E$4=$C63,1,0)*IF('Shoppable Services'!$D$4=$B63,1,0)*IF('Shoppable Services'!$C$4=$A63,1,0)*IF('Shoppable Services'!$B$4=AT$52,AT12,0)</f>
        <v>0</v>
      </c>
      <c r="AU63" s="4">
        <f>IF('Shoppable Services'!$F$4=$D63,1,0)*IF('Shoppable Services'!$E$4=$C63,1,0)*IF('Shoppable Services'!$D$4=$B63,1,0)*IF('Shoppable Services'!$C$4=$A63,1,0)*IF('Shoppable Services'!$B$4=AU$52,AU12,0)</f>
        <v>0</v>
      </c>
      <c r="AV63" s="4">
        <f>IF('Shoppable Services'!$F$4=$D63,1,0)*IF('Shoppable Services'!$E$4=$C63,1,0)*IF('Shoppable Services'!$D$4=$B63,1,0)*IF('Shoppable Services'!$C$4=$A63,1,0)*IF('Shoppable Services'!$B$4=AV$52,AV12,0)</f>
        <v>0</v>
      </c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25</v>
      </c>
      <c r="B64" t="s">
        <v>26</v>
      </c>
      <c r="C64" t="s">
        <v>11</v>
      </c>
      <c r="D64" t="s">
        <v>10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>
        <f>IF('Shoppable Services'!$F$4=$D64,1,0)*IF('Shoppable Services'!$E$4=$C64,1,0)*IF('Shoppable Services'!$D$4=$B64,1,0)*IF('Shoppable Services'!$C$4=$A64,1,0)*IF('Shoppable Services'!$B$4=AJ$52,AJ13,0)</f>
        <v>0</v>
      </c>
      <c r="AK64" s="4">
        <f>IF('Shoppable Services'!$F$4=$D64,1,0)*IF('Shoppable Services'!$E$4=$C64,1,0)*IF('Shoppable Services'!$D$4=$B64,1,0)*IF('Shoppable Services'!$C$4=$A64,1,0)*IF('Shoppable Services'!$B$4=AK$52,AK13,0)</f>
        <v>0</v>
      </c>
      <c r="AL64" s="4">
        <f>IF('Shoppable Services'!$F$4=$D64,1,0)*IF('Shoppable Services'!$E$4=$C64,1,0)*IF('Shoppable Services'!$D$4=$B64,1,0)*IF('Shoppable Services'!$C$4=$A64,1,0)*IF('Shoppable Services'!$B$4=AL$52,AL13,0)</f>
        <v>0</v>
      </c>
      <c r="AM64" s="4">
        <f>IF('Shoppable Services'!$F$4=$D64,1,0)*IF('Shoppable Services'!$E$4=$C64,1,0)*IF('Shoppable Services'!$D$4=$B64,1,0)*IF('Shoppable Services'!$C$4=$A64,1,0)*IF('Shoppable Services'!$B$4=AM$52,AM13,0)</f>
        <v>0</v>
      </c>
      <c r="AN64" s="4">
        <f>IF('Shoppable Services'!$F$4=$D64,1,0)*IF('Shoppable Services'!$E$4=$C64,1,0)*IF('Shoppable Services'!$D$4=$B64,1,0)*IF('Shoppable Services'!$C$4=$A64,1,0)*IF('Shoppable Services'!$B$4=AN$52,AN13,0)</f>
        <v>0</v>
      </c>
      <c r="AO64" s="4">
        <f>IF('Shoppable Services'!$F$4=$D64,1,0)*IF('Shoppable Services'!$E$4=$C64,1,0)*IF('Shoppable Services'!$D$4=$B64,1,0)*IF('Shoppable Services'!$C$4=$A64,1,0)*IF('Shoppable Services'!$B$4=AO$52,AO13,0)</f>
        <v>0</v>
      </c>
      <c r="AP64" s="4">
        <f>IF('Shoppable Services'!$F$4=$D64,1,0)*IF('Shoppable Services'!$E$4=$C64,1,0)*IF('Shoppable Services'!$D$4=$B64,1,0)*IF('Shoppable Services'!$C$4=$A64,1,0)*IF('Shoppable Services'!$B$4=AP$52,AP13,0)</f>
        <v>0</v>
      </c>
      <c r="AQ64" s="4">
        <f>IF('Shoppable Services'!$F$4=$D64,1,0)*IF('Shoppable Services'!$E$4=$C64,1,0)*IF('Shoppable Services'!$D$4=$B64,1,0)*IF('Shoppable Services'!$C$4=$A64,1,0)*IF('Shoppable Services'!$B$4=AQ$52,AQ13,0)</f>
        <v>0</v>
      </c>
      <c r="AR64" s="4">
        <f>IF('Shoppable Services'!$F$4=$D64,1,0)*IF('Shoppable Services'!$E$4=$C64,1,0)*IF('Shoppable Services'!$D$4=$B64,1,0)*IF('Shoppable Services'!$C$4=$A64,1,0)*IF('Shoppable Services'!$B$4=AR$52,AR13,0)</f>
        <v>0</v>
      </c>
      <c r="AS64" s="4">
        <f>IF('Shoppable Services'!$F$4=$D64,1,0)*IF('Shoppable Services'!$E$4=$C64,1,0)*IF('Shoppable Services'!$D$4=$B64,1,0)*IF('Shoppable Services'!$C$4=$A64,1,0)*IF('Shoppable Services'!$B$4=AS$52,AS13,0)</f>
        <v>0</v>
      </c>
      <c r="AT64" s="4">
        <f>IF('Shoppable Services'!$F$4=$D64,1,0)*IF('Shoppable Services'!$E$4=$C64,1,0)*IF('Shoppable Services'!$D$4=$B64,1,0)*IF('Shoppable Services'!$C$4=$A64,1,0)*IF('Shoppable Services'!$B$4=AT$52,AT13,0)</f>
        <v>0</v>
      </c>
      <c r="AU64" s="4">
        <f>IF('Shoppable Services'!$F$4=$D64,1,0)*IF('Shoppable Services'!$E$4=$C64,1,0)*IF('Shoppable Services'!$D$4=$B64,1,0)*IF('Shoppable Services'!$C$4=$A64,1,0)*IF('Shoppable Services'!$B$4=AU$52,AU13,0)</f>
        <v>0</v>
      </c>
      <c r="AV64" s="4">
        <f>IF('Shoppable Services'!$F$4=$D64,1,0)*IF('Shoppable Services'!$E$4=$C64,1,0)*IF('Shoppable Services'!$D$4=$B64,1,0)*IF('Shoppable Services'!$C$4=$A64,1,0)*IF('Shoppable Services'!$B$4=AV$52,AV13,0)</f>
        <v>0</v>
      </c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25</v>
      </c>
      <c r="B65" t="s">
        <v>26</v>
      </c>
      <c r="C65" t="s">
        <v>11</v>
      </c>
      <c r="D65" t="s">
        <v>71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>
        <f>IF('Shoppable Services'!$F$4=$D65,1,0)*IF('Shoppable Services'!$E$4=$C65,1,0)*IF('Shoppable Services'!$D$4=$B65,1,0)*IF('Shoppable Services'!$C$4=$A65,1,0)*IF('Shoppable Services'!$B$4=AJ$52,AJ14,0)</f>
        <v>0</v>
      </c>
      <c r="AK65" s="4">
        <f>IF('Shoppable Services'!$F$4=$D65,1,0)*IF('Shoppable Services'!$E$4=$C65,1,0)*IF('Shoppable Services'!$D$4=$B65,1,0)*IF('Shoppable Services'!$C$4=$A65,1,0)*IF('Shoppable Services'!$B$4=AK$52,AK14,0)</f>
        <v>0</v>
      </c>
      <c r="AL65" s="4">
        <f>IF('Shoppable Services'!$F$4=$D65,1,0)*IF('Shoppable Services'!$E$4=$C65,1,0)*IF('Shoppable Services'!$D$4=$B65,1,0)*IF('Shoppable Services'!$C$4=$A65,1,0)*IF('Shoppable Services'!$B$4=AL$52,AL14,0)</f>
        <v>0</v>
      </c>
      <c r="AM65" s="4">
        <f>IF('Shoppable Services'!$F$4=$D65,1,0)*IF('Shoppable Services'!$E$4=$C65,1,0)*IF('Shoppable Services'!$D$4=$B65,1,0)*IF('Shoppable Services'!$C$4=$A65,1,0)*IF('Shoppable Services'!$B$4=AM$52,AM14,0)</f>
        <v>0</v>
      </c>
      <c r="AN65" s="4">
        <f>IF('Shoppable Services'!$F$4=$D65,1,0)*IF('Shoppable Services'!$E$4=$C65,1,0)*IF('Shoppable Services'!$D$4=$B65,1,0)*IF('Shoppable Services'!$C$4=$A65,1,0)*IF('Shoppable Services'!$B$4=AN$52,AN14,0)</f>
        <v>0</v>
      </c>
      <c r="AO65" s="4">
        <f>IF('Shoppable Services'!$F$4=$D65,1,0)*IF('Shoppable Services'!$E$4=$C65,1,0)*IF('Shoppable Services'!$D$4=$B65,1,0)*IF('Shoppable Services'!$C$4=$A65,1,0)*IF('Shoppable Services'!$B$4=AO$52,AO14,0)</f>
        <v>0</v>
      </c>
      <c r="AP65" s="4">
        <f>IF('Shoppable Services'!$F$4=$D65,1,0)*IF('Shoppable Services'!$E$4=$C65,1,0)*IF('Shoppable Services'!$D$4=$B65,1,0)*IF('Shoppable Services'!$C$4=$A65,1,0)*IF('Shoppable Services'!$B$4=AP$52,AP14,0)</f>
        <v>0</v>
      </c>
      <c r="AQ65" s="4">
        <f>IF('Shoppable Services'!$F$4=$D65,1,0)*IF('Shoppable Services'!$E$4=$C65,1,0)*IF('Shoppable Services'!$D$4=$B65,1,0)*IF('Shoppable Services'!$C$4=$A65,1,0)*IF('Shoppable Services'!$B$4=AQ$52,AQ14,0)</f>
        <v>0</v>
      </c>
      <c r="AR65" s="4">
        <f>IF('Shoppable Services'!$F$4=$D65,1,0)*IF('Shoppable Services'!$E$4=$C65,1,0)*IF('Shoppable Services'!$D$4=$B65,1,0)*IF('Shoppable Services'!$C$4=$A65,1,0)*IF('Shoppable Services'!$B$4=AR$52,AR14,0)</f>
        <v>0</v>
      </c>
      <c r="AS65" s="4">
        <f>IF('Shoppable Services'!$F$4=$D65,1,0)*IF('Shoppable Services'!$E$4=$C65,1,0)*IF('Shoppable Services'!$D$4=$B65,1,0)*IF('Shoppable Services'!$C$4=$A65,1,0)*IF('Shoppable Services'!$B$4=AS$52,AS14,0)</f>
        <v>0</v>
      </c>
      <c r="AT65" s="4">
        <f>IF('Shoppable Services'!$F$4=$D65,1,0)*IF('Shoppable Services'!$E$4=$C65,1,0)*IF('Shoppable Services'!$D$4=$B65,1,0)*IF('Shoppable Services'!$C$4=$A65,1,0)*IF('Shoppable Services'!$B$4=AT$52,AT14,0)</f>
        <v>0</v>
      </c>
      <c r="AU65" s="4">
        <f>IF('Shoppable Services'!$F$4=$D65,1,0)*IF('Shoppable Services'!$E$4=$C65,1,0)*IF('Shoppable Services'!$D$4=$B65,1,0)*IF('Shoppable Services'!$C$4=$A65,1,0)*IF('Shoppable Services'!$B$4=AU$52,AU14,0)</f>
        <v>0</v>
      </c>
      <c r="AV65" s="4">
        <f>IF('Shoppable Services'!$F$4=$D65,1,0)*IF('Shoppable Services'!$E$4=$C65,1,0)*IF('Shoppable Services'!$D$4=$B65,1,0)*IF('Shoppable Services'!$C$4=$A65,1,0)*IF('Shoppable Services'!$B$4=AV$52,AV14,0)</f>
        <v>0</v>
      </c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25</v>
      </c>
      <c r="B66" t="s">
        <v>26</v>
      </c>
      <c r="C66" t="s">
        <v>11</v>
      </c>
      <c r="D66" t="s">
        <v>12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>
        <f>IF('Shoppable Services'!$F$4=$D66,1,0)*IF('Shoppable Services'!$E$4=$C66,1,0)*IF('Shoppable Services'!$D$4=$B66,1,0)*IF('Shoppable Services'!$C$4=$A66,1,0)*IF('Shoppable Services'!$B$4=AI$52,AI15,0)</f>
        <v>0</v>
      </c>
      <c r="AJ66" s="4">
        <f>IF('Shoppable Services'!$F$4=$D66,1,0)*IF('Shoppable Services'!$E$4=$C66,1,0)*IF('Shoppable Services'!$D$4=$B66,1,0)*IF('Shoppable Services'!$C$4=$A66,1,0)*IF('Shoppable Services'!$B$4=AJ$52,AJ15,0)</f>
        <v>0</v>
      </c>
      <c r="AK66" s="4">
        <f>IF('Shoppable Services'!$F$4=$D66,1,0)*IF('Shoppable Services'!$E$4=$C66,1,0)*IF('Shoppable Services'!$D$4=$B66,1,0)*IF('Shoppable Services'!$C$4=$A66,1,0)*IF('Shoppable Services'!$B$4=AK$52,AK15,0)</f>
        <v>0</v>
      </c>
      <c r="AL66" s="4">
        <f>IF('Shoppable Services'!$F$4=$D66,1,0)*IF('Shoppable Services'!$E$4=$C66,1,0)*IF('Shoppable Services'!$D$4=$B66,1,0)*IF('Shoppable Services'!$C$4=$A66,1,0)*IF('Shoppable Services'!$B$4=AL$52,AL15,0)</f>
        <v>0</v>
      </c>
      <c r="AM66" s="4">
        <f>IF('Shoppable Services'!$F$4=$D66,1,0)*IF('Shoppable Services'!$E$4=$C66,1,0)*IF('Shoppable Services'!$D$4=$B66,1,0)*IF('Shoppable Services'!$C$4=$A66,1,0)*IF('Shoppable Services'!$B$4=AM$52,AM15,0)</f>
        <v>0</v>
      </c>
      <c r="AN66" s="4">
        <f>IF('Shoppable Services'!$F$4=$D66,1,0)*IF('Shoppable Services'!$E$4=$C66,1,0)*IF('Shoppable Services'!$D$4=$B66,1,0)*IF('Shoppable Services'!$C$4=$A66,1,0)*IF('Shoppable Services'!$B$4=AN$52,AN15,0)</f>
        <v>0</v>
      </c>
      <c r="AO66" s="4">
        <f>IF('Shoppable Services'!$F$4=$D66,1,0)*IF('Shoppable Services'!$E$4=$C66,1,0)*IF('Shoppable Services'!$D$4=$B66,1,0)*IF('Shoppable Services'!$C$4=$A66,1,0)*IF('Shoppable Services'!$B$4=AO$52,AO15,0)</f>
        <v>0</v>
      </c>
      <c r="AP66" s="4">
        <f>IF('Shoppable Services'!$F$4=$D66,1,0)*IF('Shoppable Services'!$E$4=$C66,1,0)*IF('Shoppable Services'!$D$4=$B66,1,0)*IF('Shoppable Services'!$C$4=$A66,1,0)*IF('Shoppable Services'!$B$4=AP$52,AP15,0)</f>
        <v>0</v>
      </c>
      <c r="AQ66" s="4">
        <f>IF('Shoppable Services'!$F$4=$D66,1,0)*IF('Shoppable Services'!$E$4=$C66,1,0)*IF('Shoppable Services'!$D$4=$B66,1,0)*IF('Shoppable Services'!$C$4=$A66,1,0)*IF('Shoppable Services'!$B$4=AQ$52,AQ15,0)</f>
        <v>0</v>
      </c>
      <c r="AR66" s="4">
        <f>IF('Shoppable Services'!$F$4=$D66,1,0)*IF('Shoppable Services'!$E$4=$C66,1,0)*IF('Shoppable Services'!$D$4=$B66,1,0)*IF('Shoppable Services'!$C$4=$A66,1,0)*IF('Shoppable Services'!$B$4=AR$52,AR15,0)</f>
        <v>0</v>
      </c>
      <c r="AS66" s="4">
        <f>IF('Shoppable Services'!$F$4=$D66,1,0)*IF('Shoppable Services'!$E$4=$C66,1,0)*IF('Shoppable Services'!$D$4=$B66,1,0)*IF('Shoppable Services'!$C$4=$A66,1,0)*IF('Shoppable Services'!$B$4=AS$52,AS15,0)</f>
        <v>0</v>
      </c>
      <c r="AT66" s="4">
        <f>IF('Shoppable Services'!$F$4=$D66,1,0)*IF('Shoppable Services'!$E$4=$C66,1,0)*IF('Shoppable Services'!$D$4=$B66,1,0)*IF('Shoppable Services'!$C$4=$A66,1,0)*IF('Shoppable Services'!$B$4=AT$52,AT15,0)</f>
        <v>0</v>
      </c>
      <c r="AU66" s="4">
        <f>IF('Shoppable Services'!$F$4=$D66,1,0)*IF('Shoppable Services'!$E$4=$C66,1,0)*IF('Shoppable Services'!$D$4=$B66,1,0)*IF('Shoppable Services'!$C$4=$A66,1,0)*IF('Shoppable Services'!$B$4=AU$52,AU15,0)</f>
        <v>0</v>
      </c>
      <c r="AV66" s="4">
        <f>IF('Shoppable Services'!$F$4=$D66,1,0)*IF('Shoppable Services'!$E$4=$C66,1,0)*IF('Shoppable Services'!$D$4=$B66,1,0)*IF('Shoppable Services'!$C$4=$A66,1,0)*IF('Shoppable Services'!$B$4=AV$52,AV15,0)</f>
        <v>0</v>
      </c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72</v>
      </c>
      <c r="B67" t="s">
        <v>73</v>
      </c>
      <c r="C67" t="s">
        <v>28</v>
      </c>
      <c r="D67" t="s">
        <v>10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>
        <f>IF('Shoppable Services'!$F$4=$D67,1,0)*IF('Shoppable Services'!$E$4=$C67,1,0)*IF('Shoppable Services'!$D$4=$B67,1,0)*IF('Shoppable Services'!$C$4=$A67,1,0)*IF('Shoppable Services'!$B$4=AI$52,AI16,0)</f>
        <v>0</v>
      </c>
      <c r="AJ67" s="4">
        <f>IF('Shoppable Services'!$F$4=$D67,1,0)*IF('Shoppable Services'!$E$4=$C67,1,0)*IF('Shoppable Services'!$D$4=$B67,1,0)*IF('Shoppable Services'!$C$4=$A67,1,0)*IF('Shoppable Services'!$B$4=AJ$52,AJ16,0)</f>
        <v>0</v>
      </c>
      <c r="AK67" s="4">
        <f>IF('Shoppable Services'!$F$4=$D67,1,0)*IF('Shoppable Services'!$E$4=$C67,1,0)*IF('Shoppable Services'!$D$4=$B67,1,0)*IF('Shoppable Services'!$C$4=$A67,1,0)*IF('Shoppable Services'!$B$4=AK$52,AK16,0)</f>
        <v>0</v>
      </c>
      <c r="AL67" s="4">
        <f>IF('Shoppable Services'!$F$4=$D67,1,0)*IF('Shoppable Services'!$E$4=$C67,1,0)*IF('Shoppable Services'!$D$4=$B67,1,0)*IF('Shoppable Services'!$C$4=$A67,1,0)*IF('Shoppable Services'!$B$4=AL$52,AL16,0)</f>
        <v>0</v>
      </c>
      <c r="AM67" s="4">
        <f>IF('Shoppable Services'!$F$4=$D67,1,0)*IF('Shoppable Services'!$E$4=$C67,1,0)*IF('Shoppable Services'!$D$4=$B67,1,0)*IF('Shoppable Services'!$C$4=$A67,1,0)*IF('Shoppable Services'!$B$4=AM$52,AM16,0)</f>
        <v>0</v>
      </c>
      <c r="AN67" s="4">
        <f>IF('Shoppable Services'!$F$4=$D67,1,0)*IF('Shoppable Services'!$E$4=$C67,1,0)*IF('Shoppable Services'!$D$4=$B67,1,0)*IF('Shoppable Services'!$C$4=$A67,1,0)*IF('Shoppable Services'!$B$4=AN$52,AN16,0)</f>
        <v>0</v>
      </c>
      <c r="AO67" s="4">
        <f>IF('Shoppable Services'!$F$4=$D67,1,0)*IF('Shoppable Services'!$E$4=$C67,1,0)*IF('Shoppable Services'!$D$4=$B67,1,0)*IF('Shoppable Services'!$C$4=$A67,1,0)*IF('Shoppable Services'!$B$4=AO$52,AO16,0)</f>
        <v>0</v>
      </c>
      <c r="AP67" s="4">
        <f>IF('Shoppable Services'!$F$4=$D67,1,0)*IF('Shoppable Services'!$E$4=$C67,1,0)*IF('Shoppable Services'!$D$4=$B67,1,0)*IF('Shoppable Services'!$C$4=$A67,1,0)*IF('Shoppable Services'!$B$4=AP$52,AP16,0)</f>
        <v>0</v>
      </c>
      <c r="AQ67" s="4">
        <f>IF('Shoppable Services'!$F$4=$D67,1,0)*IF('Shoppable Services'!$E$4=$C67,1,0)*IF('Shoppable Services'!$D$4=$B67,1,0)*IF('Shoppable Services'!$C$4=$A67,1,0)*IF('Shoppable Services'!$B$4=AQ$52,AQ16,0)</f>
        <v>0</v>
      </c>
      <c r="AR67" s="4">
        <f>IF('Shoppable Services'!$F$4=$D67,1,0)*IF('Shoppable Services'!$E$4=$C67,1,0)*IF('Shoppable Services'!$D$4=$B67,1,0)*IF('Shoppable Services'!$C$4=$A67,1,0)*IF('Shoppable Services'!$B$4=AR$52,AR16,0)</f>
        <v>0</v>
      </c>
      <c r="AS67" s="4">
        <f>IF('Shoppable Services'!$F$4=$D67,1,0)*IF('Shoppable Services'!$E$4=$C67,1,0)*IF('Shoppable Services'!$D$4=$B67,1,0)*IF('Shoppable Services'!$C$4=$A67,1,0)*IF('Shoppable Services'!$B$4=AS$52,AS16,0)</f>
        <v>0</v>
      </c>
      <c r="AT67" s="4">
        <f>IF('Shoppable Services'!$F$4=$D67,1,0)*IF('Shoppable Services'!$E$4=$C67,1,0)*IF('Shoppable Services'!$D$4=$B67,1,0)*IF('Shoppable Services'!$C$4=$A67,1,0)*IF('Shoppable Services'!$B$4=AT$52,AT16,0)</f>
        <v>0</v>
      </c>
      <c r="AU67" s="4">
        <f>IF('Shoppable Services'!$F$4=$D67,1,0)*IF('Shoppable Services'!$E$4=$C67,1,0)*IF('Shoppable Services'!$D$4=$B67,1,0)*IF('Shoppable Services'!$C$4=$A67,1,0)*IF('Shoppable Services'!$B$4=AU$52,AU16,0)</f>
        <v>0</v>
      </c>
      <c r="AV67" s="4">
        <f>IF('Shoppable Services'!$F$4=$D67,1,0)*IF('Shoppable Services'!$E$4=$C67,1,0)*IF('Shoppable Services'!$D$4=$B67,1,0)*IF('Shoppable Services'!$C$4=$A67,1,0)*IF('Shoppable Services'!$B$4=AV$52,AV16,0)</f>
        <v>0</v>
      </c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72</v>
      </c>
      <c r="B68" t="s">
        <v>74</v>
      </c>
      <c r="C68" t="s">
        <v>28</v>
      </c>
      <c r="D68" t="s">
        <v>70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>
        <f>IF('Shoppable Services'!$F$4=$D68,1,0)*IF('Shoppable Services'!$E$4=$C68,1,0)*IF('Shoppable Services'!$D$4=$B68,1,0)*IF('Shoppable Services'!$C$4=$A68,1,0)*IF('Shoppable Services'!$B$4=AI$52,AI17,0)</f>
        <v>0</v>
      </c>
      <c r="AJ68" s="4">
        <f>IF('Shoppable Services'!$F$4=$D68,1,0)*IF('Shoppable Services'!$E$4=$C68,1,0)*IF('Shoppable Services'!$D$4=$B68,1,0)*IF('Shoppable Services'!$C$4=$A68,1,0)*IF('Shoppable Services'!$B$4=AJ$52,AJ17,0)</f>
        <v>0</v>
      </c>
      <c r="AK68" s="4">
        <f>IF('Shoppable Services'!$F$4=$D68,1,0)*IF('Shoppable Services'!$E$4=$C68,1,0)*IF('Shoppable Services'!$D$4=$B68,1,0)*IF('Shoppable Services'!$C$4=$A68,1,0)*IF('Shoppable Services'!$B$4=AK$52,AK17,0)</f>
        <v>0</v>
      </c>
      <c r="AL68" s="4">
        <f>IF('Shoppable Services'!$F$4=$D68,1,0)*IF('Shoppable Services'!$E$4=$C68,1,0)*IF('Shoppable Services'!$D$4=$B68,1,0)*IF('Shoppable Services'!$C$4=$A68,1,0)*IF('Shoppable Services'!$B$4=AL$52,AL17,0)</f>
        <v>0</v>
      </c>
      <c r="AM68" s="4">
        <f>IF('Shoppable Services'!$F$4=$D68,1,0)*IF('Shoppable Services'!$E$4=$C68,1,0)*IF('Shoppable Services'!$D$4=$B68,1,0)*IF('Shoppable Services'!$C$4=$A68,1,0)*IF('Shoppable Services'!$B$4=AM$52,AM17,0)</f>
        <v>0</v>
      </c>
      <c r="AN68" s="4">
        <f>IF('Shoppable Services'!$F$4=$D68,1,0)*IF('Shoppable Services'!$E$4=$C68,1,0)*IF('Shoppable Services'!$D$4=$B68,1,0)*IF('Shoppable Services'!$C$4=$A68,1,0)*IF('Shoppable Services'!$B$4=AN$52,AN17,0)</f>
        <v>0</v>
      </c>
      <c r="AO68" s="4">
        <f>IF('Shoppable Services'!$F$4=$D68,1,0)*IF('Shoppable Services'!$E$4=$C68,1,0)*IF('Shoppable Services'!$D$4=$B68,1,0)*IF('Shoppable Services'!$C$4=$A68,1,0)*IF('Shoppable Services'!$B$4=AO$52,AO17,0)</f>
        <v>0</v>
      </c>
      <c r="AP68" s="4">
        <f>IF('Shoppable Services'!$F$4=$D68,1,0)*IF('Shoppable Services'!$E$4=$C68,1,0)*IF('Shoppable Services'!$D$4=$B68,1,0)*IF('Shoppable Services'!$C$4=$A68,1,0)*IF('Shoppable Services'!$B$4=AP$52,AP17,0)</f>
        <v>0</v>
      </c>
      <c r="AQ68" s="4">
        <f>IF('Shoppable Services'!$F$4=$D68,1,0)*IF('Shoppable Services'!$E$4=$C68,1,0)*IF('Shoppable Services'!$D$4=$B68,1,0)*IF('Shoppable Services'!$C$4=$A68,1,0)*IF('Shoppable Services'!$B$4=AQ$52,AQ17,0)</f>
        <v>0</v>
      </c>
      <c r="AR68" s="4">
        <f>IF('Shoppable Services'!$F$4=$D68,1,0)*IF('Shoppable Services'!$E$4=$C68,1,0)*IF('Shoppable Services'!$D$4=$B68,1,0)*IF('Shoppable Services'!$C$4=$A68,1,0)*IF('Shoppable Services'!$B$4=AR$52,AR17,0)</f>
        <v>0</v>
      </c>
      <c r="AS68" s="4">
        <f>IF('Shoppable Services'!$F$4=$D68,1,0)*IF('Shoppable Services'!$E$4=$C68,1,0)*IF('Shoppable Services'!$D$4=$B68,1,0)*IF('Shoppable Services'!$C$4=$A68,1,0)*IF('Shoppable Services'!$B$4=AS$52,AS17,0)</f>
        <v>0</v>
      </c>
      <c r="AT68" s="4">
        <f>IF('Shoppable Services'!$F$4=$D68,1,0)*IF('Shoppable Services'!$E$4=$C68,1,0)*IF('Shoppable Services'!$D$4=$B68,1,0)*IF('Shoppable Services'!$C$4=$A68,1,0)*IF('Shoppable Services'!$B$4=AT$52,AT17,0)</f>
        <v>0</v>
      </c>
      <c r="AU68" s="4">
        <f>IF('Shoppable Services'!$F$4=$D68,1,0)*IF('Shoppable Services'!$E$4=$C68,1,0)*IF('Shoppable Services'!$D$4=$B68,1,0)*IF('Shoppable Services'!$C$4=$A68,1,0)*IF('Shoppable Services'!$B$4=AU$52,AU17,0)</f>
        <v>0</v>
      </c>
      <c r="AV68" s="4">
        <f>IF('Shoppable Services'!$F$4=$D68,1,0)*IF('Shoppable Services'!$E$4=$C68,1,0)*IF('Shoppable Services'!$D$4=$B68,1,0)*IF('Shoppable Services'!$C$4=$A68,1,0)*IF('Shoppable Services'!$B$4=AV$52,AV17,0)</f>
        <v>0</v>
      </c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72</v>
      </c>
      <c r="B69" t="s">
        <v>74</v>
      </c>
      <c r="C69" t="s">
        <v>28</v>
      </c>
      <c r="D69" t="s">
        <v>70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>
        <f>IF('Shoppable Services'!$F$4=$D69,1,0)*IF('Shoppable Services'!$E$4=$C69,1,0)*IF('Shoppable Services'!$D$4=$B69,1,0)*IF('Shoppable Services'!$C$4=$A69,1,0)*IF('Shoppable Services'!$B$4=AH$52,AH18,0)</f>
        <v>0</v>
      </c>
      <c r="AI69" s="4">
        <f>IF('Shoppable Services'!$F$4=$D69,1,0)*IF('Shoppable Services'!$E$4=$C69,1,0)*IF('Shoppable Services'!$D$4=$B69,1,0)*IF('Shoppable Services'!$C$4=$A69,1,0)*IF('Shoppable Services'!$B$4=AI$52,AI18,0)</f>
        <v>0</v>
      </c>
      <c r="AJ69" s="4">
        <f>IF('Shoppable Services'!$F$4=$D69,1,0)*IF('Shoppable Services'!$E$4=$C69,1,0)*IF('Shoppable Services'!$D$4=$B69,1,0)*IF('Shoppable Services'!$C$4=$A69,1,0)*IF('Shoppable Services'!$B$4=AJ$52,AJ18,0)</f>
        <v>0</v>
      </c>
      <c r="AK69" s="4">
        <f>IF('Shoppable Services'!$F$4=$D69,1,0)*IF('Shoppable Services'!$E$4=$C69,1,0)*IF('Shoppable Services'!$D$4=$B69,1,0)*IF('Shoppable Services'!$C$4=$A69,1,0)*IF('Shoppable Services'!$B$4=AK$52,AK18,0)</f>
        <v>0</v>
      </c>
      <c r="AL69" s="4">
        <f>IF('Shoppable Services'!$F$4=$D69,1,0)*IF('Shoppable Services'!$E$4=$C69,1,0)*IF('Shoppable Services'!$D$4=$B69,1,0)*IF('Shoppable Services'!$C$4=$A69,1,0)*IF('Shoppable Services'!$B$4=AL$52,AL18,0)</f>
        <v>0</v>
      </c>
      <c r="AM69" s="4">
        <f>IF('Shoppable Services'!$F$4=$D69,1,0)*IF('Shoppable Services'!$E$4=$C69,1,0)*IF('Shoppable Services'!$D$4=$B69,1,0)*IF('Shoppable Services'!$C$4=$A69,1,0)*IF('Shoppable Services'!$B$4=AM$52,AM18,0)</f>
        <v>0</v>
      </c>
      <c r="AN69" s="4">
        <f>IF('Shoppable Services'!$F$4=$D69,1,0)*IF('Shoppable Services'!$E$4=$C69,1,0)*IF('Shoppable Services'!$D$4=$B69,1,0)*IF('Shoppable Services'!$C$4=$A69,1,0)*IF('Shoppable Services'!$B$4=AN$52,AN18,0)</f>
        <v>0</v>
      </c>
      <c r="AO69" s="4">
        <f>IF('Shoppable Services'!$F$4=$D69,1,0)*IF('Shoppable Services'!$E$4=$C69,1,0)*IF('Shoppable Services'!$D$4=$B69,1,0)*IF('Shoppable Services'!$C$4=$A69,1,0)*IF('Shoppable Services'!$B$4=AO$52,AO18,0)</f>
        <v>0</v>
      </c>
      <c r="AP69" s="4">
        <f>IF('Shoppable Services'!$F$4=$D69,1,0)*IF('Shoppable Services'!$E$4=$C69,1,0)*IF('Shoppable Services'!$D$4=$B69,1,0)*IF('Shoppable Services'!$C$4=$A69,1,0)*IF('Shoppable Services'!$B$4=AP$52,AP18,0)</f>
        <v>0</v>
      </c>
      <c r="AQ69" s="4">
        <f>IF('Shoppable Services'!$F$4=$D69,1,0)*IF('Shoppable Services'!$E$4=$C69,1,0)*IF('Shoppable Services'!$D$4=$B69,1,0)*IF('Shoppable Services'!$C$4=$A69,1,0)*IF('Shoppable Services'!$B$4=AQ$52,AQ18,0)</f>
        <v>0</v>
      </c>
      <c r="AR69" s="4">
        <f>IF('Shoppable Services'!$F$4=$D69,1,0)*IF('Shoppable Services'!$E$4=$C69,1,0)*IF('Shoppable Services'!$D$4=$B69,1,0)*IF('Shoppable Services'!$C$4=$A69,1,0)*IF('Shoppable Services'!$B$4=AR$52,AR18,0)</f>
        <v>0</v>
      </c>
      <c r="AS69" s="4">
        <f>IF('Shoppable Services'!$F$4=$D69,1,0)*IF('Shoppable Services'!$E$4=$C69,1,0)*IF('Shoppable Services'!$D$4=$B69,1,0)*IF('Shoppable Services'!$C$4=$A69,1,0)*IF('Shoppable Services'!$B$4=AS$52,AS18,0)</f>
        <v>0</v>
      </c>
      <c r="AT69" s="4">
        <f>IF('Shoppable Services'!$F$4=$D69,1,0)*IF('Shoppable Services'!$E$4=$C69,1,0)*IF('Shoppable Services'!$D$4=$B69,1,0)*IF('Shoppable Services'!$C$4=$A69,1,0)*IF('Shoppable Services'!$B$4=AT$52,AT18,0)</f>
        <v>0</v>
      </c>
      <c r="AU69" s="4">
        <f>IF('Shoppable Services'!$F$4=$D69,1,0)*IF('Shoppable Services'!$E$4=$C69,1,0)*IF('Shoppable Services'!$D$4=$B69,1,0)*IF('Shoppable Services'!$C$4=$A69,1,0)*IF('Shoppable Services'!$B$4=AU$52,AU18,0)</f>
        <v>0</v>
      </c>
      <c r="AV69" s="4">
        <f>IF('Shoppable Services'!$F$4=$D69,1,0)*IF('Shoppable Services'!$E$4=$C69,1,0)*IF('Shoppable Services'!$D$4=$B69,1,0)*IF('Shoppable Services'!$C$4=$A69,1,0)*IF('Shoppable Services'!$B$4=AV$52,AV18,0)</f>
        <v>0</v>
      </c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72</v>
      </c>
      <c r="B70" t="s">
        <v>74</v>
      </c>
      <c r="C70" t="s">
        <v>28</v>
      </c>
      <c r="D70" t="s">
        <v>10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>
        <f>IF('Shoppable Services'!$F$4=$D70,1,0)*IF('Shoppable Services'!$E$4=$C70,1,0)*IF('Shoppable Services'!$D$4=$B70,1,0)*IF('Shoppable Services'!$C$4=$A70,1,0)*IF('Shoppable Services'!$B$4=AH$52,AH19,0)</f>
        <v>0</v>
      </c>
      <c r="AI70" s="4">
        <f>IF('Shoppable Services'!$F$4=$D70,1,0)*IF('Shoppable Services'!$E$4=$C70,1,0)*IF('Shoppable Services'!$D$4=$B70,1,0)*IF('Shoppable Services'!$C$4=$A70,1,0)*IF('Shoppable Services'!$B$4=AI$52,AI19,0)</f>
        <v>0</v>
      </c>
      <c r="AJ70" s="4">
        <f>IF('Shoppable Services'!$F$4=$D70,1,0)*IF('Shoppable Services'!$E$4=$C70,1,0)*IF('Shoppable Services'!$D$4=$B70,1,0)*IF('Shoppable Services'!$C$4=$A70,1,0)*IF('Shoppable Services'!$B$4=AJ$52,AJ19,0)</f>
        <v>0</v>
      </c>
      <c r="AK70" s="4">
        <f>IF('Shoppable Services'!$F$4=$D70,1,0)*IF('Shoppable Services'!$E$4=$C70,1,0)*IF('Shoppable Services'!$D$4=$B70,1,0)*IF('Shoppable Services'!$C$4=$A70,1,0)*IF('Shoppable Services'!$B$4=AK$52,AK19,0)</f>
        <v>0</v>
      </c>
      <c r="AL70" s="4">
        <f>IF('Shoppable Services'!$F$4=$D70,1,0)*IF('Shoppable Services'!$E$4=$C70,1,0)*IF('Shoppable Services'!$D$4=$B70,1,0)*IF('Shoppable Services'!$C$4=$A70,1,0)*IF('Shoppable Services'!$B$4=AL$52,AL19,0)</f>
        <v>0</v>
      </c>
      <c r="AM70" s="4">
        <f>IF('Shoppable Services'!$F$4=$D70,1,0)*IF('Shoppable Services'!$E$4=$C70,1,0)*IF('Shoppable Services'!$D$4=$B70,1,0)*IF('Shoppable Services'!$C$4=$A70,1,0)*IF('Shoppable Services'!$B$4=AM$52,AM19,0)</f>
        <v>0</v>
      </c>
      <c r="AN70" s="4">
        <f>IF('Shoppable Services'!$F$4=$D70,1,0)*IF('Shoppable Services'!$E$4=$C70,1,0)*IF('Shoppable Services'!$D$4=$B70,1,0)*IF('Shoppable Services'!$C$4=$A70,1,0)*IF('Shoppable Services'!$B$4=AN$52,AN19,0)</f>
        <v>0</v>
      </c>
      <c r="AO70" s="4">
        <f>IF('Shoppable Services'!$F$4=$D70,1,0)*IF('Shoppable Services'!$E$4=$C70,1,0)*IF('Shoppable Services'!$D$4=$B70,1,0)*IF('Shoppable Services'!$C$4=$A70,1,0)*IF('Shoppable Services'!$B$4=AO$52,AO19,0)</f>
        <v>0</v>
      </c>
      <c r="AP70" s="4">
        <f>IF('Shoppable Services'!$F$4=$D70,1,0)*IF('Shoppable Services'!$E$4=$C70,1,0)*IF('Shoppable Services'!$D$4=$B70,1,0)*IF('Shoppable Services'!$C$4=$A70,1,0)*IF('Shoppable Services'!$B$4=AP$52,AP19,0)</f>
        <v>0</v>
      </c>
      <c r="AQ70" s="4">
        <f>IF('Shoppable Services'!$F$4=$D70,1,0)*IF('Shoppable Services'!$E$4=$C70,1,0)*IF('Shoppable Services'!$D$4=$B70,1,0)*IF('Shoppable Services'!$C$4=$A70,1,0)*IF('Shoppable Services'!$B$4=AQ$52,AQ19,0)</f>
        <v>0</v>
      </c>
      <c r="AR70" s="4">
        <f>IF('Shoppable Services'!$F$4=$D70,1,0)*IF('Shoppable Services'!$E$4=$C70,1,0)*IF('Shoppable Services'!$D$4=$B70,1,0)*IF('Shoppable Services'!$C$4=$A70,1,0)*IF('Shoppable Services'!$B$4=AR$52,AR19,0)</f>
        <v>0</v>
      </c>
      <c r="AS70" s="4">
        <f>IF('Shoppable Services'!$F$4=$D70,1,0)*IF('Shoppable Services'!$E$4=$C70,1,0)*IF('Shoppable Services'!$D$4=$B70,1,0)*IF('Shoppable Services'!$C$4=$A70,1,0)*IF('Shoppable Services'!$B$4=AS$52,AS19,0)</f>
        <v>0</v>
      </c>
      <c r="AT70" s="4">
        <f>IF('Shoppable Services'!$F$4=$D70,1,0)*IF('Shoppable Services'!$E$4=$C70,1,0)*IF('Shoppable Services'!$D$4=$B70,1,0)*IF('Shoppable Services'!$C$4=$A70,1,0)*IF('Shoppable Services'!$B$4=AT$52,AT19,0)</f>
        <v>0</v>
      </c>
      <c r="AU70" s="4">
        <f>IF('Shoppable Services'!$F$4=$D70,1,0)*IF('Shoppable Services'!$E$4=$C70,1,0)*IF('Shoppable Services'!$D$4=$B70,1,0)*IF('Shoppable Services'!$C$4=$A70,1,0)*IF('Shoppable Services'!$B$4=AU$52,AU19,0)</f>
        <v>0</v>
      </c>
      <c r="AV70" s="4">
        <f>IF('Shoppable Services'!$F$4=$D70,1,0)*IF('Shoppable Services'!$E$4=$C70,1,0)*IF('Shoppable Services'!$D$4=$B70,1,0)*IF('Shoppable Services'!$C$4=$A70,1,0)*IF('Shoppable Services'!$B$4=AV$52,AV19,0)</f>
        <v>0</v>
      </c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72</v>
      </c>
      <c r="B71" t="s">
        <v>74</v>
      </c>
      <c r="C71" t="s">
        <v>28</v>
      </c>
      <c r="D71" t="s">
        <v>10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>
        <f>IF('Shoppable Services'!$F$4=$D71,1,0)*IF('Shoppable Services'!$E$4=$C71,1,0)*IF('Shoppable Services'!$D$4=$B71,1,0)*IF('Shoppable Services'!$C$4=$A71,1,0)*IF('Shoppable Services'!$B$4=AF$52,AF20,0)</f>
        <v>0</v>
      </c>
      <c r="AG71" s="4">
        <f>IF('Shoppable Services'!$F$4=$D71,1,0)*IF('Shoppable Services'!$E$4=$C71,1,0)*IF('Shoppable Services'!$D$4=$B71,1,0)*IF('Shoppable Services'!$C$4=$A71,1,0)*IF('Shoppable Services'!$B$4=AG$52,AG20,0)</f>
        <v>0</v>
      </c>
      <c r="AH71" s="4">
        <f>IF('Shoppable Services'!$F$4=$D71,1,0)*IF('Shoppable Services'!$E$4=$C71,1,0)*IF('Shoppable Services'!$D$4=$B71,1,0)*IF('Shoppable Services'!$C$4=$A71,1,0)*IF('Shoppable Services'!$B$4=AH$52,AH20,0)</f>
        <v>0</v>
      </c>
      <c r="AI71" s="4">
        <f>IF('Shoppable Services'!$F$4=$D71,1,0)*IF('Shoppable Services'!$E$4=$C71,1,0)*IF('Shoppable Services'!$D$4=$B71,1,0)*IF('Shoppable Services'!$C$4=$A71,1,0)*IF('Shoppable Services'!$B$4=AI$52,AI20,0)</f>
        <v>0</v>
      </c>
      <c r="AJ71" s="4">
        <f>IF('Shoppable Services'!$F$4=$D71,1,0)*IF('Shoppable Services'!$E$4=$C71,1,0)*IF('Shoppable Services'!$D$4=$B71,1,0)*IF('Shoppable Services'!$C$4=$A71,1,0)*IF('Shoppable Services'!$B$4=AJ$52,AJ20,0)</f>
        <v>0</v>
      </c>
      <c r="AK71" s="4">
        <f>IF('Shoppable Services'!$F$4=$D71,1,0)*IF('Shoppable Services'!$E$4=$C71,1,0)*IF('Shoppable Services'!$D$4=$B71,1,0)*IF('Shoppable Services'!$C$4=$A71,1,0)*IF('Shoppable Services'!$B$4=AK$52,AK20,0)</f>
        <v>0</v>
      </c>
      <c r="AL71" s="4">
        <f>IF('Shoppable Services'!$F$4=$D71,1,0)*IF('Shoppable Services'!$E$4=$C71,1,0)*IF('Shoppable Services'!$D$4=$B71,1,0)*IF('Shoppable Services'!$C$4=$A71,1,0)*IF('Shoppable Services'!$B$4=AL$52,AL20,0)</f>
        <v>0</v>
      </c>
      <c r="AM71" s="4">
        <f>IF('Shoppable Services'!$F$4=$D71,1,0)*IF('Shoppable Services'!$E$4=$C71,1,0)*IF('Shoppable Services'!$D$4=$B71,1,0)*IF('Shoppable Services'!$C$4=$A71,1,0)*IF('Shoppable Services'!$B$4=AM$52,AM20,0)</f>
        <v>0</v>
      </c>
      <c r="AN71" s="4">
        <f>IF('Shoppable Services'!$F$4=$D71,1,0)*IF('Shoppable Services'!$E$4=$C71,1,0)*IF('Shoppable Services'!$D$4=$B71,1,0)*IF('Shoppable Services'!$C$4=$A71,1,0)*IF('Shoppable Services'!$B$4=AN$52,AN20,0)</f>
        <v>0</v>
      </c>
      <c r="AO71" s="4">
        <f>IF('Shoppable Services'!$F$4=$D71,1,0)*IF('Shoppable Services'!$E$4=$C71,1,0)*IF('Shoppable Services'!$D$4=$B71,1,0)*IF('Shoppable Services'!$C$4=$A71,1,0)*IF('Shoppable Services'!$B$4=AO$52,AO20,0)</f>
        <v>0</v>
      </c>
      <c r="AP71" s="4">
        <f>IF('Shoppable Services'!$F$4=$D71,1,0)*IF('Shoppable Services'!$E$4=$C71,1,0)*IF('Shoppable Services'!$D$4=$B71,1,0)*IF('Shoppable Services'!$C$4=$A71,1,0)*IF('Shoppable Services'!$B$4=AP$52,AP20,0)</f>
        <v>0</v>
      </c>
      <c r="AQ71" s="4">
        <f>IF('Shoppable Services'!$F$4=$D71,1,0)*IF('Shoppable Services'!$E$4=$C71,1,0)*IF('Shoppable Services'!$D$4=$B71,1,0)*IF('Shoppable Services'!$C$4=$A71,1,0)*IF('Shoppable Services'!$B$4=AQ$52,AQ20,0)</f>
        <v>0</v>
      </c>
      <c r="AR71" s="4">
        <f>IF('Shoppable Services'!$F$4=$D71,1,0)*IF('Shoppable Services'!$E$4=$C71,1,0)*IF('Shoppable Services'!$D$4=$B71,1,0)*IF('Shoppable Services'!$C$4=$A71,1,0)*IF('Shoppable Services'!$B$4=AR$52,AR20,0)</f>
        <v>0</v>
      </c>
      <c r="AS71" s="4">
        <f>IF('Shoppable Services'!$F$4=$D71,1,0)*IF('Shoppable Services'!$E$4=$C71,1,0)*IF('Shoppable Services'!$D$4=$B71,1,0)*IF('Shoppable Services'!$C$4=$A71,1,0)*IF('Shoppable Services'!$B$4=AS$52,AS20,0)</f>
        <v>0</v>
      </c>
      <c r="AT71" s="4">
        <f>IF('Shoppable Services'!$F$4=$D71,1,0)*IF('Shoppable Services'!$E$4=$C71,1,0)*IF('Shoppable Services'!$D$4=$B71,1,0)*IF('Shoppable Services'!$C$4=$A71,1,0)*IF('Shoppable Services'!$B$4=AT$52,AT20,0)</f>
        <v>0</v>
      </c>
      <c r="AU71" s="4">
        <f>IF('Shoppable Services'!$F$4=$D71,1,0)*IF('Shoppable Services'!$E$4=$C71,1,0)*IF('Shoppable Services'!$D$4=$B71,1,0)*IF('Shoppable Services'!$C$4=$A71,1,0)*IF('Shoppable Services'!$B$4=AU$52,AU20,0)</f>
        <v>0</v>
      </c>
      <c r="AV71" s="4">
        <f>IF('Shoppable Services'!$F$4=$D71,1,0)*IF('Shoppable Services'!$E$4=$C71,1,0)*IF('Shoppable Services'!$D$4=$B71,1,0)*IF('Shoppable Services'!$C$4=$A71,1,0)*IF('Shoppable Services'!$B$4=AV$52,AV20,0)</f>
        <v>0</v>
      </c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72</v>
      </c>
      <c r="B72" t="s">
        <v>74</v>
      </c>
      <c r="C72" t="s">
        <v>28</v>
      </c>
      <c r="D72" t="s">
        <v>70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>
        <f>IF('Shoppable Services'!$F$4=$D72,1,0)*IF('Shoppable Services'!$E$4=$C72,1,0)*IF('Shoppable Services'!$D$4=$B72,1,0)*IF('Shoppable Services'!$C$4=$A72,1,0)*IF('Shoppable Services'!$B$4=AF$52,AF21,0)</f>
        <v>0</v>
      </c>
      <c r="AG72" s="4">
        <f>IF('Shoppable Services'!$F$4=$D72,1,0)*IF('Shoppable Services'!$E$4=$C72,1,0)*IF('Shoppable Services'!$D$4=$B72,1,0)*IF('Shoppable Services'!$C$4=$A72,1,0)*IF('Shoppable Services'!$B$4=AG$52,AG21,0)</f>
        <v>0</v>
      </c>
      <c r="AH72" s="4">
        <f>IF('Shoppable Services'!$F$4=$D72,1,0)*IF('Shoppable Services'!$E$4=$C72,1,0)*IF('Shoppable Services'!$D$4=$B72,1,0)*IF('Shoppable Services'!$C$4=$A72,1,0)*IF('Shoppable Services'!$B$4=AH$52,AH21,0)</f>
        <v>0</v>
      </c>
      <c r="AI72" s="4">
        <f>IF('Shoppable Services'!$F$4=$D72,1,0)*IF('Shoppable Services'!$E$4=$C72,1,0)*IF('Shoppable Services'!$D$4=$B72,1,0)*IF('Shoppable Services'!$C$4=$A72,1,0)*IF('Shoppable Services'!$B$4=AI$52,AI21,0)</f>
        <v>0</v>
      </c>
      <c r="AJ72" s="4">
        <f>IF('Shoppable Services'!$F$4=$D72,1,0)*IF('Shoppable Services'!$E$4=$C72,1,0)*IF('Shoppable Services'!$D$4=$B72,1,0)*IF('Shoppable Services'!$C$4=$A72,1,0)*IF('Shoppable Services'!$B$4=AJ$52,AJ21,0)</f>
        <v>0</v>
      </c>
      <c r="AK72" s="4">
        <f>IF('Shoppable Services'!$F$4=$D72,1,0)*IF('Shoppable Services'!$E$4=$C72,1,0)*IF('Shoppable Services'!$D$4=$B72,1,0)*IF('Shoppable Services'!$C$4=$A72,1,0)*IF('Shoppable Services'!$B$4=AK$52,AK21,0)</f>
        <v>0</v>
      </c>
      <c r="AL72" s="4">
        <f>IF('Shoppable Services'!$F$4=$D72,1,0)*IF('Shoppable Services'!$E$4=$C72,1,0)*IF('Shoppable Services'!$D$4=$B72,1,0)*IF('Shoppable Services'!$C$4=$A72,1,0)*IF('Shoppable Services'!$B$4=AL$52,AL21,0)</f>
        <v>0</v>
      </c>
      <c r="AM72" s="4">
        <f>IF('Shoppable Services'!$F$4=$D72,1,0)*IF('Shoppable Services'!$E$4=$C72,1,0)*IF('Shoppable Services'!$D$4=$B72,1,0)*IF('Shoppable Services'!$C$4=$A72,1,0)*IF('Shoppable Services'!$B$4=AM$52,AM21,0)</f>
        <v>0</v>
      </c>
      <c r="AN72" s="4">
        <f>IF('Shoppable Services'!$F$4=$D72,1,0)*IF('Shoppable Services'!$E$4=$C72,1,0)*IF('Shoppable Services'!$D$4=$B72,1,0)*IF('Shoppable Services'!$C$4=$A72,1,0)*IF('Shoppable Services'!$B$4=AN$52,AN21,0)</f>
        <v>0</v>
      </c>
      <c r="AO72" s="4">
        <f>IF('Shoppable Services'!$F$4=$D72,1,0)*IF('Shoppable Services'!$E$4=$C72,1,0)*IF('Shoppable Services'!$D$4=$B72,1,0)*IF('Shoppable Services'!$C$4=$A72,1,0)*IF('Shoppable Services'!$B$4=AO$52,AO21,0)</f>
        <v>0</v>
      </c>
      <c r="AP72" s="4">
        <f>IF('Shoppable Services'!$F$4=$D72,1,0)*IF('Shoppable Services'!$E$4=$C72,1,0)*IF('Shoppable Services'!$D$4=$B72,1,0)*IF('Shoppable Services'!$C$4=$A72,1,0)*IF('Shoppable Services'!$B$4=AP$52,AP21,0)</f>
        <v>0</v>
      </c>
      <c r="AQ72" s="4">
        <f>IF('Shoppable Services'!$F$4=$D72,1,0)*IF('Shoppable Services'!$E$4=$C72,1,0)*IF('Shoppable Services'!$D$4=$B72,1,0)*IF('Shoppable Services'!$C$4=$A72,1,0)*IF('Shoppable Services'!$B$4=AQ$52,AQ21,0)</f>
        <v>0</v>
      </c>
      <c r="AR72" s="4">
        <f>IF('Shoppable Services'!$F$4=$D72,1,0)*IF('Shoppable Services'!$E$4=$C72,1,0)*IF('Shoppable Services'!$D$4=$B72,1,0)*IF('Shoppable Services'!$C$4=$A72,1,0)*IF('Shoppable Services'!$B$4=AR$52,AR21,0)</f>
        <v>0</v>
      </c>
      <c r="AS72" s="4">
        <f>IF('Shoppable Services'!$F$4=$D72,1,0)*IF('Shoppable Services'!$E$4=$C72,1,0)*IF('Shoppable Services'!$D$4=$B72,1,0)*IF('Shoppable Services'!$C$4=$A72,1,0)*IF('Shoppable Services'!$B$4=AS$52,AS21,0)</f>
        <v>0</v>
      </c>
      <c r="AT72" s="4">
        <f>IF('Shoppable Services'!$F$4=$D72,1,0)*IF('Shoppable Services'!$E$4=$C72,1,0)*IF('Shoppable Services'!$D$4=$B72,1,0)*IF('Shoppable Services'!$C$4=$A72,1,0)*IF('Shoppable Services'!$B$4=AT$52,AT21,0)</f>
        <v>0</v>
      </c>
      <c r="AU72" s="4">
        <f>IF('Shoppable Services'!$F$4=$D72,1,0)*IF('Shoppable Services'!$E$4=$C72,1,0)*IF('Shoppable Services'!$D$4=$B72,1,0)*IF('Shoppable Services'!$C$4=$A72,1,0)*IF('Shoppable Services'!$B$4=AU$52,AU21,0)</f>
        <v>0</v>
      </c>
      <c r="AV72" s="4">
        <f>IF('Shoppable Services'!$F$4=$D72,1,0)*IF('Shoppable Services'!$E$4=$C72,1,0)*IF('Shoppable Services'!$D$4=$B72,1,0)*IF('Shoppable Services'!$C$4=$A72,1,0)*IF('Shoppable Services'!$B$4=AV$52,AV21,0)</f>
        <v>0</v>
      </c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72</v>
      </c>
      <c r="B73" t="s">
        <v>74</v>
      </c>
      <c r="C73" t="s">
        <v>28</v>
      </c>
      <c r="D73" t="s">
        <v>70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>
        <f>IF('Shoppable Services'!$F$4=$D73,1,0)*IF('Shoppable Services'!$E$4=$C73,1,0)*IF('Shoppable Services'!$D$4=$B73,1,0)*IF('Shoppable Services'!$C$4=$A73,1,0)*IF('Shoppable Services'!$B$4=AF$52,AF22,0)</f>
        <v>0</v>
      </c>
      <c r="AG73" s="4">
        <f>IF('Shoppable Services'!$F$4=$D73,1,0)*IF('Shoppable Services'!$E$4=$C73,1,0)*IF('Shoppable Services'!$D$4=$B73,1,0)*IF('Shoppable Services'!$C$4=$A73,1,0)*IF('Shoppable Services'!$B$4=AG$52,AG22,0)</f>
        <v>0</v>
      </c>
      <c r="AH73" s="4">
        <f>IF('Shoppable Services'!$F$4=$D73,1,0)*IF('Shoppable Services'!$E$4=$C73,1,0)*IF('Shoppable Services'!$D$4=$B73,1,0)*IF('Shoppable Services'!$C$4=$A73,1,0)*IF('Shoppable Services'!$B$4=AH$52,AH22,0)</f>
        <v>0</v>
      </c>
      <c r="AI73" s="4">
        <f>IF('Shoppable Services'!$F$4=$D73,1,0)*IF('Shoppable Services'!$E$4=$C73,1,0)*IF('Shoppable Services'!$D$4=$B73,1,0)*IF('Shoppable Services'!$C$4=$A73,1,0)*IF('Shoppable Services'!$B$4=AI$52,AI22,0)</f>
        <v>0</v>
      </c>
      <c r="AJ73" s="4">
        <f>IF('Shoppable Services'!$F$4=$D73,1,0)*IF('Shoppable Services'!$E$4=$C73,1,0)*IF('Shoppable Services'!$D$4=$B73,1,0)*IF('Shoppable Services'!$C$4=$A73,1,0)*IF('Shoppable Services'!$B$4=AJ$52,AJ22,0)</f>
        <v>0</v>
      </c>
      <c r="AK73" s="4">
        <f>IF('Shoppable Services'!$F$4=$D73,1,0)*IF('Shoppable Services'!$E$4=$C73,1,0)*IF('Shoppable Services'!$D$4=$B73,1,0)*IF('Shoppable Services'!$C$4=$A73,1,0)*IF('Shoppable Services'!$B$4=AK$52,AK22,0)</f>
        <v>0</v>
      </c>
      <c r="AL73" s="4">
        <f>IF('Shoppable Services'!$F$4=$D73,1,0)*IF('Shoppable Services'!$E$4=$C73,1,0)*IF('Shoppable Services'!$D$4=$B73,1,0)*IF('Shoppable Services'!$C$4=$A73,1,0)*IF('Shoppable Services'!$B$4=AL$52,AL22,0)</f>
        <v>0</v>
      </c>
      <c r="AM73" s="4">
        <f>IF('Shoppable Services'!$F$4=$D73,1,0)*IF('Shoppable Services'!$E$4=$C73,1,0)*IF('Shoppable Services'!$D$4=$B73,1,0)*IF('Shoppable Services'!$C$4=$A73,1,0)*IF('Shoppable Services'!$B$4=AM$52,AM22,0)</f>
        <v>0</v>
      </c>
      <c r="AN73" s="4">
        <f>IF('Shoppable Services'!$F$4=$D73,1,0)*IF('Shoppable Services'!$E$4=$C73,1,0)*IF('Shoppable Services'!$D$4=$B73,1,0)*IF('Shoppable Services'!$C$4=$A73,1,0)*IF('Shoppable Services'!$B$4=AN$52,AN22,0)</f>
        <v>0</v>
      </c>
      <c r="AO73" s="4">
        <f>IF('Shoppable Services'!$F$4=$D73,1,0)*IF('Shoppable Services'!$E$4=$C73,1,0)*IF('Shoppable Services'!$D$4=$B73,1,0)*IF('Shoppable Services'!$C$4=$A73,1,0)*IF('Shoppable Services'!$B$4=AO$52,AO22,0)</f>
        <v>0</v>
      </c>
      <c r="AP73" s="4">
        <f>IF('Shoppable Services'!$F$4=$D73,1,0)*IF('Shoppable Services'!$E$4=$C73,1,0)*IF('Shoppable Services'!$D$4=$B73,1,0)*IF('Shoppable Services'!$C$4=$A73,1,0)*IF('Shoppable Services'!$B$4=AP$52,AP22,0)</f>
        <v>0</v>
      </c>
      <c r="AQ73" s="4">
        <f>IF('Shoppable Services'!$F$4=$D73,1,0)*IF('Shoppable Services'!$E$4=$C73,1,0)*IF('Shoppable Services'!$D$4=$B73,1,0)*IF('Shoppable Services'!$C$4=$A73,1,0)*IF('Shoppable Services'!$B$4=AQ$52,AQ22,0)</f>
        <v>0</v>
      </c>
      <c r="AR73" s="4">
        <f>IF('Shoppable Services'!$F$4=$D73,1,0)*IF('Shoppable Services'!$E$4=$C73,1,0)*IF('Shoppable Services'!$D$4=$B73,1,0)*IF('Shoppable Services'!$C$4=$A73,1,0)*IF('Shoppable Services'!$B$4=AR$52,AR22,0)</f>
        <v>0</v>
      </c>
      <c r="AS73" s="4">
        <f>IF('Shoppable Services'!$F$4=$D73,1,0)*IF('Shoppable Services'!$E$4=$C73,1,0)*IF('Shoppable Services'!$D$4=$B73,1,0)*IF('Shoppable Services'!$C$4=$A73,1,0)*IF('Shoppable Services'!$B$4=AS$52,AS22,0)</f>
        <v>0</v>
      </c>
      <c r="AT73" s="4">
        <f>IF('Shoppable Services'!$F$4=$D73,1,0)*IF('Shoppable Services'!$E$4=$C73,1,0)*IF('Shoppable Services'!$D$4=$B73,1,0)*IF('Shoppable Services'!$C$4=$A73,1,0)*IF('Shoppable Services'!$B$4=AT$52,AT22,0)</f>
        <v>0</v>
      </c>
      <c r="AU73" s="4">
        <f>IF('Shoppable Services'!$F$4=$D73,1,0)*IF('Shoppable Services'!$E$4=$C73,1,0)*IF('Shoppable Services'!$D$4=$B73,1,0)*IF('Shoppable Services'!$C$4=$A73,1,0)*IF('Shoppable Services'!$B$4=AU$52,AU22,0)</f>
        <v>0</v>
      </c>
      <c r="AV73" s="4">
        <f>IF('Shoppable Services'!$F$4=$D73,1,0)*IF('Shoppable Services'!$E$4=$C73,1,0)*IF('Shoppable Services'!$D$4=$B73,1,0)*IF('Shoppable Services'!$C$4=$A73,1,0)*IF('Shoppable Services'!$B$4=AV$52,AV22,0)</f>
        <v>0</v>
      </c>
      <c r="AW73" s="4"/>
      <c r="AX73" s="4"/>
      <c r="AY73" s="4"/>
      <c r="AZ73" s="4"/>
      <c r="BA73" s="4"/>
      <c r="BB73" s="4"/>
      <c r="BC73" s="4"/>
      <c r="BD73" s="4"/>
    </row>
    <row r="74" spans="1:58">
      <c r="A74" t="s">
        <v>72</v>
      </c>
      <c r="B74" t="s">
        <v>74</v>
      </c>
      <c r="C74" t="s">
        <v>28</v>
      </c>
      <c r="D74" t="s">
        <v>10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>
        <f>IF('Shoppable Services'!$F$4=$D74,1,0)*IF('Shoppable Services'!$E$4=$C74,1,0)*IF('Shoppable Services'!$D$4=$B74,1,0)*IF('Shoppable Services'!$C$4=$A74,1,0)*IF('Shoppable Services'!$B$4=AB$52,AB23,0)</f>
        <v>0</v>
      </c>
      <c r="AC74" s="4">
        <f>IF('Shoppable Services'!$F$4=$D74,1,0)*IF('Shoppable Services'!$E$4=$C74,1,0)*IF('Shoppable Services'!$D$4=$B74,1,0)*IF('Shoppable Services'!$C$4=$A74,1,0)*IF('Shoppable Services'!$B$4=AC$52,AC23,0)</f>
        <v>0</v>
      </c>
      <c r="AD74" s="4">
        <f>IF('Shoppable Services'!$F$4=$D74,1,0)*IF('Shoppable Services'!$E$4=$C74,1,0)*IF('Shoppable Services'!$D$4=$B74,1,0)*IF('Shoppable Services'!$C$4=$A74,1,0)*IF('Shoppable Services'!$B$4=AD$52,AD23,0)</f>
        <v>0</v>
      </c>
      <c r="AE74" s="4">
        <f>IF('Shoppable Services'!$F$4=$D74,1,0)*IF('Shoppable Services'!$E$4=$C74,1,0)*IF('Shoppable Services'!$D$4=$B74,1,0)*IF('Shoppable Services'!$C$4=$A74,1,0)*IF('Shoppable Services'!$B$4=AE$52,AE23,0)</f>
        <v>0</v>
      </c>
      <c r="AF74" s="4">
        <f>IF('Shoppable Services'!$F$4=$D74,1,0)*IF('Shoppable Services'!$E$4=$C74,1,0)*IF('Shoppable Services'!$D$4=$B74,1,0)*IF('Shoppable Services'!$C$4=$A74,1,0)*IF('Shoppable Services'!$B$4=AF$52,AF23,0)</f>
        <v>0</v>
      </c>
      <c r="AG74" s="4">
        <f>IF('Shoppable Services'!$F$4=$D74,1,0)*IF('Shoppable Services'!$E$4=$C74,1,0)*IF('Shoppable Services'!$D$4=$B74,1,0)*IF('Shoppable Services'!$C$4=$A74,1,0)*IF('Shoppable Services'!$B$4=AG$52,AG23,0)</f>
        <v>0</v>
      </c>
      <c r="AH74" s="4">
        <f>IF('Shoppable Services'!$F$4=$D74,1,0)*IF('Shoppable Services'!$E$4=$C74,1,0)*IF('Shoppable Services'!$D$4=$B74,1,0)*IF('Shoppable Services'!$C$4=$A74,1,0)*IF('Shoppable Services'!$B$4=AH$52,AH23,0)</f>
        <v>0</v>
      </c>
      <c r="AI74" s="4">
        <f>IF('Shoppable Services'!$F$4=$D74,1,0)*IF('Shoppable Services'!$E$4=$C74,1,0)*IF('Shoppable Services'!$D$4=$B74,1,0)*IF('Shoppable Services'!$C$4=$A74,1,0)*IF('Shoppable Services'!$B$4=AI$52,AI23,0)</f>
        <v>0</v>
      </c>
      <c r="AJ74" s="4">
        <f>IF('Shoppable Services'!$F$4=$D74,1,0)*IF('Shoppable Services'!$E$4=$C74,1,0)*IF('Shoppable Services'!$D$4=$B74,1,0)*IF('Shoppable Services'!$C$4=$A74,1,0)*IF('Shoppable Services'!$B$4=AJ$52,AJ23,0)</f>
        <v>0</v>
      </c>
      <c r="AK74" s="4">
        <f>IF('Shoppable Services'!$F$4=$D74,1,0)*IF('Shoppable Services'!$E$4=$C74,1,0)*IF('Shoppable Services'!$D$4=$B74,1,0)*IF('Shoppable Services'!$C$4=$A74,1,0)*IF('Shoppable Services'!$B$4=AK$52,AK23,0)</f>
        <v>0</v>
      </c>
      <c r="AL74" s="4">
        <f>IF('Shoppable Services'!$F$4=$D74,1,0)*IF('Shoppable Services'!$E$4=$C74,1,0)*IF('Shoppable Services'!$D$4=$B74,1,0)*IF('Shoppable Services'!$C$4=$A74,1,0)*IF('Shoppable Services'!$B$4=AL$52,AL23,0)</f>
        <v>0</v>
      </c>
      <c r="AM74" s="4">
        <f>IF('Shoppable Services'!$F$4=$D74,1,0)*IF('Shoppable Services'!$E$4=$C74,1,0)*IF('Shoppable Services'!$D$4=$B74,1,0)*IF('Shoppable Services'!$C$4=$A74,1,0)*IF('Shoppable Services'!$B$4=AM$52,AM23,0)</f>
        <v>0</v>
      </c>
      <c r="AN74" s="4">
        <f>IF('Shoppable Services'!$F$4=$D74,1,0)*IF('Shoppable Services'!$E$4=$C74,1,0)*IF('Shoppable Services'!$D$4=$B74,1,0)*IF('Shoppable Services'!$C$4=$A74,1,0)*IF('Shoppable Services'!$B$4=AN$52,AN23,0)</f>
        <v>0</v>
      </c>
      <c r="AO74" s="4">
        <f>IF('Shoppable Services'!$F$4=$D74,1,0)*IF('Shoppable Services'!$E$4=$C74,1,0)*IF('Shoppable Services'!$D$4=$B74,1,0)*IF('Shoppable Services'!$C$4=$A74,1,0)*IF('Shoppable Services'!$B$4=AO$52,AO23,0)</f>
        <v>0</v>
      </c>
      <c r="AP74" s="4">
        <f>IF('Shoppable Services'!$F$4=$D74,1,0)*IF('Shoppable Services'!$E$4=$C74,1,0)*IF('Shoppable Services'!$D$4=$B74,1,0)*IF('Shoppable Services'!$C$4=$A74,1,0)*IF('Shoppable Services'!$B$4=AP$52,AP23,0)</f>
        <v>0</v>
      </c>
      <c r="AQ74" s="4">
        <f>IF('Shoppable Services'!$F$4=$D74,1,0)*IF('Shoppable Services'!$E$4=$C74,1,0)*IF('Shoppable Services'!$D$4=$B74,1,0)*IF('Shoppable Services'!$C$4=$A74,1,0)*IF('Shoppable Services'!$B$4=AQ$52,AQ23,0)</f>
        <v>0</v>
      </c>
      <c r="AR74" s="4">
        <f>IF('Shoppable Services'!$F$4=$D74,1,0)*IF('Shoppable Services'!$E$4=$C74,1,0)*IF('Shoppable Services'!$D$4=$B74,1,0)*IF('Shoppable Services'!$C$4=$A74,1,0)*IF('Shoppable Services'!$B$4=AR$52,AR23,0)</f>
        <v>0</v>
      </c>
      <c r="AS74" s="4">
        <f>IF('Shoppable Services'!$F$4=$D74,1,0)*IF('Shoppable Services'!$E$4=$C74,1,0)*IF('Shoppable Services'!$D$4=$B74,1,0)*IF('Shoppable Services'!$C$4=$A74,1,0)*IF('Shoppable Services'!$B$4=AS$52,AS23,0)</f>
        <v>0</v>
      </c>
      <c r="AT74" s="4">
        <f>IF('Shoppable Services'!$F$4=$D74,1,0)*IF('Shoppable Services'!$E$4=$C74,1,0)*IF('Shoppable Services'!$D$4=$B74,1,0)*IF('Shoppable Services'!$C$4=$A74,1,0)*IF('Shoppable Services'!$B$4=AT$52,AT23,0)</f>
        <v>0</v>
      </c>
      <c r="AU74" s="4">
        <f>IF('Shoppable Services'!$F$4=$D74,1,0)*IF('Shoppable Services'!$E$4=$C74,1,0)*IF('Shoppable Services'!$D$4=$B74,1,0)*IF('Shoppable Services'!$C$4=$A74,1,0)*IF('Shoppable Services'!$B$4=AU$52,AU23,0)</f>
        <v>0</v>
      </c>
      <c r="AV74" s="4">
        <f>IF('Shoppable Services'!$F$4=$D74,1,0)*IF('Shoppable Services'!$E$4=$C74,1,0)*IF('Shoppable Services'!$D$4=$B74,1,0)*IF('Shoppable Services'!$C$4=$A74,1,0)*IF('Shoppable Services'!$B$4=AV$52,AV23,0)</f>
        <v>0</v>
      </c>
      <c r="AW74" s="4"/>
      <c r="AX74" s="4"/>
      <c r="AY74" s="4"/>
      <c r="AZ74" s="4"/>
      <c r="BA74" s="4"/>
      <c r="BB74" s="4"/>
      <c r="BC74" s="4"/>
      <c r="BD74" s="4"/>
    </row>
    <row r="75" spans="1:58">
      <c r="A75" t="s">
        <v>72</v>
      </c>
      <c r="B75" t="s">
        <v>74</v>
      </c>
      <c r="C75" t="s">
        <v>28</v>
      </c>
      <c r="D75" t="s">
        <v>10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>
        <f>IF('Shoppable Services'!$F$4=$D75,1,0)*IF('Shoppable Services'!$E$4=$C75,1,0)*IF('Shoppable Services'!$D$4=$B75,1,0)*IF('Shoppable Services'!$C$4=$A75,1,0)*IF('Shoppable Services'!$B$4=AA$52,AA24,0)</f>
        <v>0</v>
      </c>
      <c r="AB75" s="4">
        <f>IF('Shoppable Services'!$F$4=$D75,1,0)*IF('Shoppable Services'!$E$4=$C75,1,0)*IF('Shoppable Services'!$D$4=$B75,1,0)*IF('Shoppable Services'!$C$4=$A75,1,0)*IF('Shoppable Services'!$B$4=AB$52,AB24,0)</f>
        <v>0</v>
      </c>
      <c r="AC75" s="4">
        <f>IF('Shoppable Services'!$F$4=$D75,1,0)*IF('Shoppable Services'!$E$4=$C75,1,0)*IF('Shoppable Services'!$D$4=$B75,1,0)*IF('Shoppable Services'!$C$4=$A75,1,0)*IF('Shoppable Services'!$B$4=AC$52,AC24,0)</f>
        <v>0</v>
      </c>
      <c r="AD75" s="4">
        <f>IF('Shoppable Services'!$F$4=$D75,1,0)*IF('Shoppable Services'!$E$4=$C75,1,0)*IF('Shoppable Services'!$D$4=$B75,1,0)*IF('Shoppable Services'!$C$4=$A75,1,0)*IF('Shoppable Services'!$B$4=AD$52,AD24,0)</f>
        <v>0</v>
      </c>
      <c r="AE75" s="4">
        <f>IF('Shoppable Services'!$F$4=$D75,1,0)*IF('Shoppable Services'!$E$4=$C75,1,0)*IF('Shoppable Services'!$D$4=$B75,1,0)*IF('Shoppable Services'!$C$4=$A75,1,0)*IF('Shoppable Services'!$B$4=AE$52,AE24,0)</f>
        <v>0</v>
      </c>
      <c r="AF75" s="4">
        <f>IF('Shoppable Services'!$F$4=$D75,1,0)*IF('Shoppable Services'!$E$4=$C75,1,0)*IF('Shoppable Services'!$D$4=$B75,1,0)*IF('Shoppable Services'!$C$4=$A75,1,0)*IF('Shoppable Services'!$B$4=AF$52,AF24,0)</f>
        <v>0</v>
      </c>
      <c r="AG75" s="4">
        <f>IF('Shoppable Services'!$F$4=$D75,1,0)*IF('Shoppable Services'!$E$4=$C75,1,0)*IF('Shoppable Services'!$D$4=$B75,1,0)*IF('Shoppable Services'!$C$4=$A75,1,0)*IF('Shoppable Services'!$B$4=AG$52,AG24,0)</f>
        <v>0</v>
      </c>
      <c r="AH75" s="4">
        <f>IF('Shoppable Services'!$F$4=$D75,1,0)*IF('Shoppable Services'!$E$4=$C75,1,0)*IF('Shoppable Services'!$D$4=$B75,1,0)*IF('Shoppable Services'!$C$4=$A75,1,0)*IF('Shoppable Services'!$B$4=AH$52,AH24,0)</f>
        <v>0</v>
      </c>
      <c r="AI75" s="4">
        <f>IF('Shoppable Services'!$F$4=$D75,1,0)*IF('Shoppable Services'!$E$4=$C75,1,0)*IF('Shoppable Services'!$D$4=$B75,1,0)*IF('Shoppable Services'!$C$4=$A75,1,0)*IF('Shoppable Services'!$B$4=AI$52,AI24,0)</f>
        <v>0</v>
      </c>
      <c r="AJ75" s="4">
        <f>IF('Shoppable Services'!$F$4=$D75,1,0)*IF('Shoppable Services'!$E$4=$C75,1,0)*IF('Shoppable Services'!$D$4=$B75,1,0)*IF('Shoppable Services'!$C$4=$A75,1,0)*IF('Shoppable Services'!$B$4=AJ$52,AJ24,0)</f>
        <v>0</v>
      </c>
      <c r="AK75" s="4">
        <f>IF('Shoppable Services'!$F$4=$D75,1,0)*IF('Shoppable Services'!$E$4=$C75,1,0)*IF('Shoppable Services'!$D$4=$B75,1,0)*IF('Shoppable Services'!$C$4=$A75,1,0)*IF('Shoppable Services'!$B$4=AK$52,AK24,0)</f>
        <v>0</v>
      </c>
      <c r="AL75" s="4">
        <f>IF('Shoppable Services'!$F$4=$D75,1,0)*IF('Shoppable Services'!$E$4=$C75,1,0)*IF('Shoppable Services'!$D$4=$B75,1,0)*IF('Shoppable Services'!$C$4=$A75,1,0)*IF('Shoppable Services'!$B$4=AL$52,AL24,0)</f>
        <v>0</v>
      </c>
      <c r="AM75" s="4">
        <f>IF('Shoppable Services'!$F$4=$D75,1,0)*IF('Shoppable Services'!$E$4=$C75,1,0)*IF('Shoppable Services'!$D$4=$B75,1,0)*IF('Shoppable Services'!$C$4=$A75,1,0)*IF('Shoppable Services'!$B$4=AM$52,AM24,0)</f>
        <v>0</v>
      </c>
      <c r="AN75" s="4">
        <f>IF('Shoppable Services'!$F$4=$D75,1,0)*IF('Shoppable Services'!$E$4=$C75,1,0)*IF('Shoppable Services'!$D$4=$B75,1,0)*IF('Shoppable Services'!$C$4=$A75,1,0)*IF('Shoppable Services'!$B$4=AN$52,AN24,0)</f>
        <v>0</v>
      </c>
      <c r="AO75" s="4">
        <f>IF('Shoppable Services'!$F$4=$D75,1,0)*IF('Shoppable Services'!$E$4=$C75,1,0)*IF('Shoppable Services'!$D$4=$B75,1,0)*IF('Shoppable Services'!$C$4=$A75,1,0)*IF('Shoppable Services'!$B$4=AO$52,AO24,0)</f>
        <v>0</v>
      </c>
      <c r="AP75" s="4">
        <f>IF('Shoppable Services'!$F$4=$D75,1,0)*IF('Shoppable Services'!$E$4=$C75,1,0)*IF('Shoppable Services'!$D$4=$B75,1,0)*IF('Shoppable Services'!$C$4=$A75,1,0)*IF('Shoppable Services'!$B$4=AP$52,AP24,0)</f>
        <v>0</v>
      </c>
      <c r="AQ75" s="4">
        <f>IF('Shoppable Services'!$F$4=$D75,1,0)*IF('Shoppable Services'!$E$4=$C75,1,0)*IF('Shoppable Services'!$D$4=$B75,1,0)*IF('Shoppable Services'!$C$4=$A75,1,0)*IF('Shoppable Services'!$B$4=AQ$52,AQ24,0)</f>
        <v>0</v>
      </c>
      <c r="AR75" s="4">
        <f>IF('Shoppable Services'!$F$4=$D75,1,0)*IF('Shoppable Services'!$E$4=$C75,1,0)*IF('Shoppable Services'!$D$4=$B75,1,0)*IF('Shoppable Services'!$C$4=$A75,1,0)*IF('Shoppable Services'!$B$4=AR$52,AR24,0)</f>
        <v>0</v>
      </c>
      <c r="AS75" s="4">
        <f>IF('Shoppable Services'!$F$4=$D75,1,0)*IF('Shoppable Services'!$E$4=$C75,1,0)*IF('Shoppable Services'!$D$4=$B75,1,0)*IF('Shoppable Services'!$C$4=$A75,1,0)*IF('Shoppable Services'!$B$4=AS$52,AS24,0)</f>
        <v>0</v>
      </c>
      <c r="AT75" s="4">
        <f>IF('Shoppable Services'!$F$4=$D75,1,0)*IF('Shoppable Services'!$E$4=$C75,1,0)*IF('Shoppable Services'!$D$4=$B75,1,0)*IF('Shoppable Services'!$C$4=$A75,1,0)*IF('Shoppable Services'!$B$4=AT$52,AT24,0)</f>
        <v>0</v>
      </c>
      <c r="AU75" s="4">
        <f>IF('Shoppable Services'!$F$4=$D75,1,0)*IF('Shoppable Services'!$E$4=$C75,1,0)*IF('Shoppable Services'!$D$4=$B75,1,0)*IF('Shoppable Services'!$C$4=$A75,1,0)*IF('Shoppable Services'!$B$4=AU$52,AU24,0)</f>
        <v>0</v>
      </c>
      <c r="AV75" s="4">
        <f>IF('Shoppable Services'!$F$4=$D75,1,0)*IF('Shoppable Services'!$E$4=$C75,1,0)*IF('Shoppable Services'!$D$4=$B75,1,0)*IF('Shoppable Services'!$C$4=$A75,1,0)*IF('Shoppable Services'!$B$4=AV$52,AV24,0)</f>
        <v>0</v>
      </c>
      <c r="AW75" s="4"/>
      <c r="AX75" s="4"/>
      <c r="AY75" s="4"/>
      <c r="AZ75" s="4"/>
      <c r="BA75" s="4"/>
      <c r="BB75" s="4"/>
      <c r="BC75" s="4"/>
      <c r="BD75" s="4"/>
    </row>
    <row r="76" spans="1:58">
      <c r="E76" s="4">
        <f>COUNTIF(E53:E75,"&gt;0")</f>
        <v>1</v>
      </c>
      <c r="F76" s="4">
        <f>COUNTIF(F53:F75,"&gt;0")</f>
        <v>1</v>
      </c>
      <c r="G76" s="4">
        <f>COUNTIF(G53:G75,"&gt;0")</f>
        <v>1</v>
      </c>
      <c r="H76" s="4">
        <f>COUNTIF(H53:H75,"&gt;0")</f>
        <v>1</v>
      </c>
      <c r="I76" s="4">
        <f>COUNTIF(I53:I75,"&gt;0")</f>
        <v>1</v>
      </c>
      <c r="J76" s="4">
        <f>COUNTIF(J53:BE75,"&gt;0")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0" ma:contentTypeDescription="Create a new document." ma:contentTypeScope="" ma:versionID="9c074ce8db2cf551d5ea6c308a9f26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F96EE0-97D8-401A-B493-8C3F3416D713}"/>
</file>

<file path=customXml/itemProps2.xml><?xml version="1.0" encoding="utf-8"?>
<ds:datastoreItem xmlns:ds="http://schemas.openxmlformats.org/officeDocument/2006/customXml" ds:itemID="{1B6E489A-457A-4507-80CD-846C837DDA4C}"/>
</file>

<file path=customXml/itemProps3.xml><?xml version="1.0" encoding="utf-8"?>
<ds:datastoreItem xmlns:ds="http://schemas.openxmlformats.org/officeDocument/2006/customXml" ds:itemID="{6A1A456B-24C8-4423-A29A-0D9C32D53F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2022-02-04T18:49:28Z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