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Data!$A$1:$G$73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69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69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69" i="1" s="1"/>
  <c r="I4" i="6" s="1"/>
  <c r="G53" i="1"/>
  <c r="G69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69" i="1" s="1"/>
  <c r="L4" i="6" s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69" i="1" l="1"/>
  <c r="H4" i="6" s="1"/>
</calcChain>
</file>

<file path=xl/sharedStrings.xml><?xml version="1.0" encoding="utf-8"?>
<sst xmlns="http://schemas.openxmlformats.org/spreadsheetml/2006/main" count="270" uniqueCount="59">
  <si>
    <t>Level of Care</t>
  </si>
  <si>
    <t>Specialty</t>
  </si>
  <si>
    <t>Age</t>
  </si>
  <si>
    <t>Rate Type</t>
  </si>
  <si>
    <t>Low Rate</t>
  </si>
  <si>
    <t>High Rate</t>
  </si>
  <si>
    <t>COMPSYCH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</si>
  <si>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</si>
  <si>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</si>
  <si>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</si>
  <si>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</si>
  <si>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</si>
  <si>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</si>
  <si>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</si>
  <si>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</si>
  <si>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</si>
  <si>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</si>
  <si>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</si>
  <si>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</si>
  <si>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</si>
  <si>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</si>
  <si>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</si>
  <si>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</si>
  <si>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</si>
  <si>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</si>
  <si>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</si>
  <si>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Child</t>
  </si>
  <si>
    <t>Outpatient</t>
  </si>
  <si>
    <t>IOP - Psych</t>
  </si>
  <si>
    <t>Partial Hospital - ALL</t>
  </si>
  <si>
    <t>Partial Hospital - Psych</t>
  </si>
  <si>
    <t>AETNA BETTER HLTH OF Rate</t>
  </si>
  <si>
    <t>BLUE CROSS ACA EXCHA Rate</t>
  </si>
  <si>
    <t>BLUE CROSS BLUE SHIE Rate</t>
  </si>
  <si>
    <t>BLUE CROSS COMMUNITY Rate</t>
  </si>
  <si>
    <t>BLUE CROSS FED EMP P Rate</t>
  </si>
  <si>
    <t>BLUE CROSS HMO OF IL Rate</t>
  </si>
  <si>
    <t>CATERPILLAR INC Rate</t>
  </si>
  <si>
    <t>CIGNA HEALTHCARE Rate</t>
  </si>
  <si>
    <t>COMPCARE Rate</t>
  </si>
  <si>
    <t>CONSOCIATE Rate</t>
  </si>
  <si>
    <t>HEALTH ALLIANCE Rate</t>
  </si>
  <si>
    <t>HEALTHLINK HMO Rate</t>
  </si>
  <si>
    <t>HEALTHLINK PPO Rate</t>
  </si>
  <si>
    <t>HEALTHLINK STATE OF Rate</t>
  </si>
  <si>
    <t>HFN INC Rate</t>
  </si>
  <si>
    <t>HUMANA Rate</t>
  </si>
  <si>
    <t>ILLINICARE CENPATICO Rate</t>
  </si>
  <si>
    <t>MAGELLAN Rate</t>
  </si>
  <si>
    <t>MERCY MANAGED BEHAVI Rate</t>
  </si>
  <si>
    <t>MERIDIAN MGMA Rate</t>
  </si>
  <si>
    <t>MHNET HMO Rate</t>
  </si>
  <si>
    <t>MHNET STATE OF ILLIN Rate</t>
  </si>
  <si>
    <t>MOLINA HEALTHCARE OF Rate</t>
  </si>
  <si>
    <t>MULTIPLAN/PHCS Rate</t>
  </si>
  <si>
    <t>VALUE OPTIONS Rate</t>
  </si>
  <si>
    <t>YOUTHCARE MGMA Rate</t>
  </si>
  <si>
    <t>% of Charges</t>
  </si>
  <si>
    <t>Date of last update: 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</si>
</sst>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5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4" fillId="0" borderId="0" xfId="0" applyFon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/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21" t="s">
        <v>58</v>
      </c>
    </row>
    <row r="2" spans="1:12">
      <c r="B2" s="22" t="s">
        <v>16</v>
      </c>
      <c r="C2" s="22"/>
      <c r="D2" s="22"/>
      <c r="E2" s="22"/>
      <c r="F2" s="22"/>
    </row>
    <row r="3" spans="1:12">
      <c r="B3" s="8" t="s">
        <v>14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13</v>
      </c>
      <c r="H3" s="8" t="s">
        <v>15</v>
      </c>
      <c r="I3" s="8" t="s">
        <v>4</v>
      </c>
      <c r="J3" s="8" t="s">
        <v>5</v>
      </c>
      <c r="K3" s="8" t="s">
        <v>12</v>
      </c>
      <c r="L3" s="8" t="s">
        <v>19</v>
      </c>
    </row>
    <row r="4" spans="1:12">
      <c r="B4" s="9" t="s">
        <v>32</v>
      </c>
      <c r="C4" s="9" t="s">
        <v>8</v>
      </c>
      <c r="D4" s="9" t="s">
        <v>25</v>
      </c>
      <c r="E4" s="9" t="s">
        <v>10</v>
      </c>
      <c r="F4" s="9" t="s">
        <v>9</v>
      </c>
      <c r="G4" s="10">
        <f>IF(Data!$G$69&gt;1,"Error",MAX(Data!G53:G68))</f>
        <v>124</v>
      </c>
      <c r="H4" s="11">
        <f>IF(Data!$J$69&gt;1,"Error",IF(Data!$J$69=0,"N/A",MAX(Data!J53:BD68)))</f>
        <v>998.05</v>
      </c>
      <c r="I4" s="11">
        <f>IF(Data!$H$69&gt;1,"Error",SUM(Data!H53:H68))</f>
        <v>400</v>
      </c>
      <c r="J4" s="11">
        <f>IF(Data!$I$69&gt;1,"Error",SUM(Data!I53:I68))</f>
        <v>1486.43</v>
      </c>
      <c r="K4" s="11">
        <f>IF(Data!$E$69&gt;1,"Error",SUM(Data!E53:E68))</f>
        <v>1800</v>
      </c>
      <c r="L4" s="11">
        <f>IF(Data!$F$69&gt;1,"Error",SUM(Data!F53:F68))</f>
        <v>1800</v>
      </c>
    </row>
    <row r="7" spans="1:12" hidden="1" outlineLevel="1">
      <c r="B7" s="2" t="s">
        <v>14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7" t="s">
        <v>23</v>
      </c>
      <c r="C8" t="s">
        <v>8</v>
      </c>
      <c r="D8" t="s">
        <v>25</v>
      </c>
      <c r="E8" t="s">
        <v>10</v>
      </c>
      <c r="F8" t="s">
        <v>57</v>
      </c>
    </row>
    <row r="9" spans="1:12" hidden="1" outlineLevel="1">
      <c r="B9" s="17" t="s">
        <v>31</v>
      </c>
      <c r="C9" t="s">
        <v>27</v>
      </c>
      <c r="D9" t="s">
        <v>28</v>
      </c>
      <c r="E9" t="s">
        <v>26</v>
      </c>
      <c r="F9" t="s">
        <v>9</v>
      </c>
    </row>
    <row r="10" spans="1:12" hidden="1" outlineLevel="1">
      <c r="B10" s="17" t="s">
        <v>32</v>
      </c>
      <c r="C10" s="12"/>
      <c r="D10" t="s">
        <v>30</v>
      </c>
      <c r="E10"/>
      <c r="F10" t="s">
        <v>11</v>
      </c>
    </row>
    <row r="11" spans="1:12" hidden="1" outlineLevel="1">
      <c r="B11" s="17" t="s">
        <v>33</v>
      </c>
      <c r="C11"/>
      <c r="D11" s="12" t="s">
        <v>29</v>
      </c>
      <c r="E11"/>
      <c r="F11"/>
    </row>
    <row r="12" spans="1:12" ht="30" hidden="1" outlineLevel="1">
      <c r="B12" s="17" t="s">
        <v>34</v>
      </c>
      <c r="C12"/>
      <c r="D12" s="12"/>
      <c r="E12"/>
      <c r="F12"/>
    </row>
    <row r="13" spans="1:12" hidden="1" outlineLevel="1">
      <c r="B13" s="17" t="s">
        <v>35</v>
      </c>
      <c r="C13"/>
      <c r="D13"/>
      <c r="E13"/>
      <c r="F13"/>
    </row>
    <row r="14" spans="1:12" hidden="1" outlineLevel="1">
      <c r="B14" s="17" t="s">
        <v>36</v>
      </c>
      <c r="C14"/>
      <c r="D14"/>
      <c r="E14"/>
      <c r="F14"/>
    </row>
    <row r="15" spans="1:12" hidden="1" outlineLevel="1">
      <c r="B15" s="17" t="s">
        <v>37</v>
      </c>
      <c r="C15"/>
      <c r="D15"/>
      <c r="E15"/>
      <c r="F15"/>
    </row>
    <row r="16" spans="1:12" hidden="1" outlineLevel="1">
      <c r="B16" s="17" t="s">
        <v>38</v>
      </c>
      <c r="C16"/>
      <c r="D16"/>
      <c r="E16"/>
      <c r="F16"/>
    </row>
    <row r="17" spans="2:6" hidden="1" outlineLevel="1">
      <c r="B17" s="17" t="s">
        <v>39</v>
      </c>
      <c r="C17"/>
      <c r="D17"/>
      <c r="E17"/>
      <c r="F17"/>
    </row>
    <row r="18" spans="2:6" hidden="1" outlineLevel="1">
      <c r="B18" s="17" t="s">
        <v>6</v>
      </c>
      <c r="C18"/>
      <c r="D18"/>
      <c r="E18"/>
      <c r="F18"/>
    </row>
    <row r="19" spans="2:6" hidden="1" outlineLevel="1">
      <c r="B19" s="17" t="s">
        <v>40</v>
      </c>
      <c r="C19"/>
      <c r="D19"/>
      <c r="E19"/>
      <c r="F19"/>
    </row>
    <row r="20" spans="2:6" hidden="1" outlineLevel="1">
      <c r="B20" s="17" t="s">
        <v>41</v>
      </c>
      <c r="C20"/>
      <c r="D20"/>
      <c r="E20"/>
      <c r="F20"/>
    </row>
    <row r="21" spans="2:6" hidden="1" outlineLevel="1">
      <c r="B21" s="17" t="s">
        <v>42</v>
      </c>
      <c r="C21"/>
      <c r="D21"/>
      <c r="E21"/>
      <c r="F21"/>
    </row>
    <row r="22" spans="2:6" hidden="1" outlineLevel="1">
      <c r="B22" s="17" t="s">
        <v>43</v>
      </c>
      <c r="C22"/>
      <c r="D22"/>
      <c r="E22"/>
      <c r="F22"/>
    </row>
    <row r="23" spans="2:6" hidden="1" outlineLevel="1">
      <c r="B23" s="17" t="s">
        <v>44</v>
      </c>
      <c r="C23"/>
      <c r="D23"/>
      <c r="E23"/>
      <c r="F23"/>
    </row>
    <row r="24" spans="2:6" hidden="1" outlineLevel="1">
      <c r="B24" s="17" t="s">
        <v>45</v>
      </c>
      <c r="C24"/>
      <c r="D24"/>
      <c r="E24"/>
      <c r="F24"/>
    </row>
    <row r="25" spans="2:6" hidden="1" outlineLevel="1">
      <c r="B25" s="17" t="s">
        <v>46</v>
      </c>
      <c r="C25"/>
      <c r="D25"/>
      <c r="E25"/>
      <c r="F25"/>
    </row>
    <row r="26" spans="2:6" hidden="1" outlineLevel="1">
      <c r="B26" s="17" t="s">
        <v>47</v>
      </c>
      <c r="C26"/>
      <c r="D26"/>
      <c r="E26"/>
      <c r="F26"/>
    </row>
    <row r="27" spans="2:6" hidden="1" outlineLevel="1">
      <c r="B27" s="17" t="s">
        <v>48</v>
      </c>
      <c r="C27"/>
      <c r="D27"/>
      <c r="E27"/>
      <c r="F27"/>
    </row>
    <row r="28" spans="2:6" ht="30" hidden="1" outlineLevel="1">
      <c r="B28" s="17" t="s">
        <v>49</v>
      </c>
      <c r="C28"/>
      <c r="D28"/>
      <c r="E28"/>
      <c r="F28"/>
    </row>
    <row r="29" spans="2:6" hidden="1" outlineLevel="1">
      <c r="B29" s="17" t="s">
        <v>50</v>
      </c>
      <c r="C29"/>
      <c r="D29"/>
      <c r="E29"/>
      <c r="F29"/>
    </row>
    <row r="30" spans="2:6" hidden="1" outlineLevel="1">
      <c r="B30" s="17" t="s">
        <v>51</v>
      </c>
      <c r="C30"/>
      <c r="D30"/>
      <c r="E30"/>
      <c r="F30"/>
    </row>
    <row r="31" spans="2:6" hidden="1" outlineLevel="1">
      <c r="B31" s="17" t="s">
        <v>52</v>
      </c>
      <c r="C31"/>
      <c r="D31"/>
      <c r="E31"/>
      <c r="F31"/>
    </row>
    <row r="32" spans="2:6" hidden="1" outlineLevel="1">
      <c r="B32" s="17" t="s">
        <v>53</v>
      </c>
      <c r="C32"/>
      <c r="D32"/>
      <c r="E32"/>
      <c r="F32"/>
    </row>
    <row r="33" spans="2:6" hidden="1" outlineLevel="1">
      <c r="B33" s="17" t="s">
        <v>54</v>
      </c>
      <c r="C33"/>
      <c r="D33"/>
      <c r="E33"/>
      <c r="F33"/>
    </row>
    <row r="34" spans="2:6" hidden="1" outlineLevel="1">
      <c r="B34" s="17" t="s">
        <v>24</v>
      </c>
      <c r="C34"/>
      <c r="D34"/>
      <c r="E34"/>
      <c r="F34"/>
    </row>
    <row r="35" spans="2:6" hidden="1" outlineLevel="1">
      <c r="B35" s="17" t="s">
        <v>7</v>
      </c>
      <c r="C35"/>
      <c r="D35"/>
      <c r="E35"/>
      <c r="F35"/>
    </row>
    <row r="36" spans="2:6" hidden="1" outlineLevel="1">
      <c r="B36" s="17" t="s">
        <v>55</v>
      </c>
      <c r="C36"/>
      <c r="D36"/>
      <c r="E36"/>
      <c r="F36"/>
    </row>
    <row r="37" spans="2:6" hidden="1" outlineLevel="1">
      <c r="B37" s="17" t="s">
        <v>56</v>
      </c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$D$8:$D$11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9"/>
  <sheetViews>
    <sheetView workbookViewId="0">
      <selection activeCell="F22" sqref="F2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" t="s">
        <v>17</v>
      </c>
      <c r="B1" s="1" t="s">
        <v>1</v>
      </c>
      <c r="C1" s="1" t="s">
        <v>2</v>
      </c>
      <c r="D1" s="1" t="s">
        <v>3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37</v>
      </c>
      <c r="R1" s="2" t="s">
        <v>38</v>
      </c>
      <c r="S1" s="2" t="s">
        <v>39</v>
      </c>
      <c r="T1" s="2" t="s">
        <v>6</v>
      </c>
      <c r="U1" s="2" t="s">
        <v>40</v>
      </c>
      <c r="V1" s="2" t="s">
        <v>41</v>
      </c>
      <c r="W1" s="2" t="s">
        <v>42</v>
      </c>
      <c r="X1" s="2" t="s">
        <v>43</v>
      </c>
      <c r="Y1" s="2" t="s">
        <v>44</v>
      </c>
      <c r="Z1" s="2" t="s">
        <v>45</v>
      </c>
      <c r="AA1" s="2" t="s">
        <v>46</v>
      </c>
      <c r="AB1" s="2" t="s">
        <v>47</v>
      </c>
      <c r="AC1" s="2" t="s">
        <v>48</v>
      </c>
      <c r="AD1" s="2" t="s">
        <v>49</v>
      </c>
      <c r="AE1" s="2" t="s">
        <v>50</v>
      </c>
      <c r="AF1" s="2" t="s">
        <v>51</v>
      </c>
      <c r="AG1" s="2" t="s">
        <v>52</v>
      </c>
      <c r="AH1" s="2" t="s">
        <v>53</v>
      </c>
      <c r="AI1" s="2" t="s">
        <v>54</v>
      </c>
      <c r="AJ1" s="2" t="s">
        <v>24</v>
      </c>
      <c r="AK1" s="2" t="s">
        <v>7</v>
      </c>
      <c r="AL1" s="2" t="s">
        <v>55</v>
      </c>
      <c r="AM1" s="2" t="s">
        <v>56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8</v>
      </c>
      <c r="B2" t="s">
        <v>25</v>
      </c>
      <c r="C2" t="s">
        <v>10</v>
      </c>
      <c r="D2" t="s">
        <v>57</v>
      </c>
      <c r="E2" s="3">
        <v>1800</v>
      </c>
      <c r="F2" s="3">
        <v>1800</v>
      </c>
      <c r="G2" s="18">
        <v>124</v>
      </c>
      <c r="H2" s="19">
        <v>75</v>
      </c>
      <c r="I2" s="19">
        <v>75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75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8</v>
      </c>
      <c r="B3" t="s">
        <v>25</v>
      </c>
      <c r="C3" t="s">
        <v>10</v>
      </c>
      <c r="D3" t="s">
        <v>9</v>
      </c>
      <c r="E3" s="3">
        <v>1800</v>
      </c>
      <c r="F3" s="3">
        <v>1800</v>
      </c>
      <c r="G3" s="18">
        <v>124</v>
      </c>
      <c r="H3" s="19">
        <v>400</v>
      </c>
      <c r="I3" s="19">
        <v>1486.43</v>
      </c>
      <c r="J3" s="20">
        <v>785</v>
      </c>
      <c r="K3" s="20">
        <v>1486.43</v>
      </c>
      <c r="L3" s="20">
        <v>998.05</v>
      </c>
      <c r="M3" s="20">
        <v>998.05</v>
      </c>
      <c r="N3" s="20">
        <v>1486.43</v>
      </c>
      <c r="O3" s="20">
        <v>998.05</v>
      </c>
      <c r="P3" s="20">
        <v>998.05</v>
      </c>
      <c r="Q3" s="20">
        <v>850</v>
      </c>
      <c r="R3" s="20">
        <v>885</v>
      </c>
      <c r="S3" s="20">
        <v>825</v>
      </c>
      <c r="T3" s="20">
        <v>850</v>
      </c>
      <c r="U3" s="20">
        <v>850</v>
      </c>
      <c r="V3" s="20">
        <v>857.08</v>
      </c>
      <c r="W3" s="20">
        <v>800</v>
      </c>
      <c r="X3" s="20">
        <v>830</v>
      </c>
      <c r="Y3" s="20">
        <v>800</v>
      </c>
      <c r="Z3" s="20">
        <v>0</v>
      </c>
      <c r="AA3" s="20">
        <v>850</v>
      </c>
      <c r="AB3" s="20">
        <v>1417.33</v>
      </c>
      <c r="AC3" s="20">
        <v>793</v>
      </c>
      <c r="AD3" s="20">
        <v>800</v>
      </c>
      <c r="AE3" s="20">
        <v>1486.43</v>
      </c>
      <c r="AF3" s="20">
        <v>984</v>
      </c>
      <c r="AG3" s="20">
        <v>984</v>
      </c>
      <c r="AH3" s="20">
        <v>1486.43</v>
      </c>
      <c r="AI3" s="20">
        <v>1000</v>
      </c>
      <c r="AJ3" s="20">
        <v>797.51</v>
      </c>
      <c r="AK3" s="20">
        <v>788</v>
      </c>
      <c r="AL3" s="20">
        <v>902</v>
      </c>
      <c r="AM3" s="20">
        <v>1486.43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8</v>
      </c>
      <c r="B4" t="s">
        <v>25</v>
      </c>
      <c r="C4" t="s">
        <v>26</v>
      </c>
      <c r="D4" t="s">
        <v>57</v>
      </c>
      <c r="E4" s="3">
        <v>1800</v>
      </c>
      <c r="F4" s="3">
        <v>1800</v>
      </c>
      <c r="G4" s="18">
        <v>124</v>
      </c>
      <c r="H4" s="19">
        <v>75</v>
      </c>
      <c r="I4" s="19">
        <v>75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75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8</v>
      </c>
      <c r="B5" t="s">
        <v>25</v>
      </c>
      <c r="C5" t="s">
        <v>26</v>
      </c>
      <c r="D5" t="s">
        <v>9</v>
      </c>
      <c r="E5" s="3">
        <v>1800</v>
      </c>
      <c r="F5" s="3">
        <v>1800</v>
      </c>
      <c r="G5" s="18">
        <v>124</v>
      </c>
      <c r="H5" s="19">
        <v>0</v>
      </c>
      <c r="I5" s="19">
        <v>1486.43</v>
      </c>
      <c r="J5" s="20">
        <v>785</v>
      </c>
      <c r="K5" s="20">
        <v>1486.43</v>
      </c>
      <c r="L5" s="20">
        <v>998.05</v>
      </c>
      <c r="M5" s="20">
        <v>998.05</v>
      </c>
      <c r="N5" s="20">
        <v>1486.43</v>
      </c>
      <c r="O5" s="20">
        <v>998.05</v>
      </c>
      <c r="P5" s="20">
        <v>998.05</v>
      </c>
      <c r="Q5" s="20">
        <v>850</v>
      </c>
      <c r="R5" s="20">
        <v>885</v>
      </c>
      <c r="S5" s="20">
        <v>825</v>
      </c>
      <c r="T5" s="20">
        <v>850</v>
      </c>
      <c r="U5" s="20">
        <v>850</v>
      </c>
      <c r="V5" s="20">
        <v>857.08</v>
      </c>
      <c r="W5" s="20">
        <v>800</v>
      </c>
      <c r="X5" s="20">
        <v>830</v>
      </c>
      <c r="Y5" s="20">
        <v>800</v>
      </c>
      <c r="Z5" s="20">
        <v>0</v>
      </c>
      <c r="AA5" s="20">
        <v>850</v>
      </c>
      <c r="AB5" s="20">
        <v>1417.33</v>
      </c>
      <c r="AC5" s="20">
        <v>793</v>
      </c>
      <c r="AD5" s="20">
        <v>800</v>
      </c>
      <c r="AE5" s="20">
        <v>1486.43</v>
      </c>
      <c r="AF5" s="20">
        <v>984</v>
      </c>
      <c r="AG5" s="20">
        <v>984</v>
      </c>
      <c r="AH5" s="20">
        <v>1486.43</v>
      </c>
      <c r="AI5" s="20">
        <v>1000</v>
      </c>
      <c r="AJ5" s="20">
        <v>797.51</v>
      </c>
      <c r="AK5" s="20">
        <v>788</v>
      </c>
      <c r="AL5" s="20">
        <v>902</v>
      </c>
      <c r="AM5" s="20">
        <v>1486.43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27</v>
      </c>
      <c r="B6" t="s">
        <v>28</v>
      </c>
      <c r="C6" t="s">
        <v>10</v>
      </c>
      <c r="D6" t="s">
        <v>57</v>
      </c>
      <c r="E6" s="3">
        <v>369</v>
      </c>
      <c r="F6" s="3">
        <v>369</v>
      </c>
      <c r="G6" s="18">
        <v>913</v>
      </c>
      <c r="H6" s="19">
        <v>50</v>
      </c>
      <c r="I6" s="19">
        <v>75</v>
      </c>
      <c r="J6" s="20">
        <v>0</v>
      </c>
      <c r="K6" s="20">
        <v>0</v>
      </c>
      <c r="L6" s="20">
        <v>50</v>
      </c>
      <c r="M6" s="20">
        <v>50</v>
      </c>
      <c r="N6" s="20">
        <v>0</v>
      </c>
      <c r="O6" s="20">
        <v>50</v>
      </c>
      <c r="P6" s="20">
        <v>50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65</v>
      </c>
      <c r="X6" s="20">
        <v>75</v>
      </c>
      <c r="Y6" s="20">
        <v>65</v>
      </c>
      <c r="Z6" s="20">
        <v>75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27</v>
      </c>
      <c r="B7" t="s">
        <v>28</v>
      </c>
      <c r="C7" t="s">
        <v>10</v>
      </c>
      <c r="D7" t="s">
        <v>11</v>
      </c>
      <c r="E7" s="3">
        <v>369</v>
      </c>
      <c r="F7" s="3">
        <v>369</v>
      </c>
      <c r="G7" s="18">
        <v>913</v>
      </c>
      <c r="H7" s="19">
        <v>150</v>
      </c>
      <c r="I7" s="19">
        <v>365</v>
      </c>
      <c r="J7" s="20">
        <v>160</v>
      </c>
      <c r="K7" s="20">
        <v>182.52</v>
      </c>
      <c r="L7" s="20">
        <v>0</v>
      </c>
      <c r="M7" s="20">
        <v>0</v>
      </c>
      <c r="N7" s="20">
        <v>182.52</v>
      </c>
      <c r="O7" s="20">
        <v>0</v>
      </c>
      <c r="P7" s="20">
        <v>0</v>
      </c>
      <c r="Q7" s="20">
        <v>365</v>
      </c>
      <c r="R7" s="20">
        <v>180</v>
      </c>
      <c r="S7" s="20">
        <v>150</v>
      </c>
      <c r="T7" s="20">
        <v>0</v>
      </c>
      <c r="U7" s="20">
        <v>180</v>
      </c>
      <c r="V7" s="20">
        <v>191.65</v>
      </c>
      <c r="W7" s="20">
        <v>0</v>
      </c>
      <c r="X7" s="20">
        <v>0</v>
      </c>
      <c r="Y7" s="20">
        <v>0</v>
      </c>
      <c r="Z7" s="20">
        <v>0</v>
      </c>
      <c r="AA7" s="20">
        <v>180</v>
      </c>
      <c r="AB7" s="20">
        <v>176.13</v>
      </c>
      <c r="AC7" s="20">
        <v>165</v>
      </c>
      <c r="AD7" s="20">
        <v>175</v>
      </c>
      <c r="AE7" s="20">
        <v>185.52</v>
      </c>
      <c r="AF7" s="20">
        <v>161</v>
      </c>
      <c r="AG7" s="20">
        <v>161</v>
      </c>
      <c r="AH7" s="20">
        <v>182.52</v>
      </c>
      <c r="AI7" s="20">
        <v>160</v>
      </c>
      <c r="AJ7" s="20">
        <v>187.63</v>
      </c>
      <c r="AK7" s="20">
        <v>150</v>
      </c>
      <c r="AL7" s="20">
        <v>170</v>
      </c>
      <c r="AM7" s="20">
        <v>182.52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27</v>
      </c>
      <c r="B8" t="s">
        <v>28</v>
      </c>
      <c r="C8" t="s">
        <v>26</v>
      </c>
      <c r="D8" t="s">
        <v>57</v>
      </c>
      <c r="E8" s="3">
        <v>369</v>
      </c>
      <c r="F8" s="3">
        <v>369</v>
      </c>
      <c r="G8" s="18">
        <v>913</v>
      </c>
      <c r="H8" s="19">
        <v>50</v>
      </c>
      <c r="I8" s="19">
        <v>75</v>
      </c>
      <c r="J8" s="20">
        <v>0</v>
      </c>
      <c r="K8" s="20">
        <v>0</v>
      </c>
      <c r="L8" s="20">
        <v>50</v>
      </c>
      <c r="M8" s="20">
        <v>50</v>
      </c>
      <c r="N8" s="20">
        <v>0</v>
      </c>
      <c r="O8" s="20">
        <v>50</v>
      </c>
      <c r="P8" s="20">
        <v>50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65</v>
      </c>
      <c r="X8" s="20">
        <v>75</v>
      </c>
      <c r="Y8" s="20">
        <v>65</v>
      </c>
      <c r="Z8" s="20">
        <v>75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27</v>
      </c>
      <c r="B9" t="s">
        <v>28</v>
      </c>
      <c r="C9" t="s">
        <v>26</v>
      </c>
      <c r="D9" t="s">
        <v>11</v>
      </c>
      <c r="E9" s="3">
        <v>369</v>
      </c>
      <c r="F9" s="3">
        <v>369</v>
      </c>
      <c r="G9" s="18">
        <v>913</v>
      </c>
      <c r="H9" s="19">
        <v>150</v>
      </c>
      <c r="I9" s="19">
        <v>365</v>
      </c>
      <c r="J9" s="20">
        <v>160</v>
      </c>
      <c r="K9" s="20">
        <v>182.52</v>
      </c>
      <c r="L9" s="20">
        <v>0</v>
      </c>
      <c r="M9" s="20">
        <v>0</v>
      </c>
      <c r="N9" s="20">
        <v>182.52</v>
      </c>
      <c r="O9" s="20">
        <v>0</v>
      </c>
      <c r="P9" s="20">
        <v>0</v>
      </c>
      <c r="Q9" s="20">
        <v>365</v>
      </c>
      <c r="R9" s="20">
        <v>180</v>
      </c>
      <c r="S9" s="20">
        <v>150</v>
      </c>
      <c r="T9" s="20">
        <v>0</v>
      </c>
      <c r="U9" s="20">
        <v>180</v>
      </c>
      <c r="V9" s="20">
        <v>191.65</v>
      </c>
      <c r="W9" s="20">
        <v>0</v>
      </c>
      <c r="X9" s="20">
        <v>0</v>
      </c>
      <c r="Y9" s="20">
        <v>0</v>
      </c>
      <c r="Z9" s="20">
        <v>0</v>
      </c>
      <c r="AA9" s="20">
        <v>180</v>
      </c>
      <c r="AB9" s="20">
        <v>176.13</v>
      </c>
      <c r="AC9" s="20">
        <v>165</v>
      </c>
      <c r="AD9" s="20">
        <v>175</v>
      </c>
      <c r="AE9" s="20">
        <v>182.52</v>
      </c>
      <c r="AF9" s="20">
        <v>161</v>
      </c>
      <c r="AG9" s="20">
        <v>161</v>
      </c>
      <c r="AH9" s="20">
        <v>182.52</v>
      </c>
      <c r="AI9" s="20">
        <v>160</v>
      </c>
      <c r="AJ9" s="20">
        <v>187.63</v>
      </c>
      <c r="AK9" s="20">
        <v>150</v>
      </c>
      <c r="AL9" s="20">
        <v>170</v>
      </c>
      <c r="AM9" s="20">
        <v>182.52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27</v>
      </c>
      <c r="B10" t="s">
        <v>30</v>
      </c>
      <c r="C10" t="s">
        <v>10</v>
      </c>
      <c r="D10" t="s">
        <v>57</v>
      </c>
      <c r="E10" s="3">
        <v>635</v>
      </c>
      <c r="F10" s="3">
        <v>635</v>
      </c>
      <c r="G10" s="18">
        <v>912</v>
      </c>
      <c r="H10" s="19">
        <v>50</v>
      </c>
      <c r="I10" s="19">
        <v>75</v>
      </c>
      <c r="J10" s="20">
        <v>0</v>
      </c>
      <c r="K10" s="20">
        <v>0</v>
      </c>
      <c r="L10" s="20">
        <v>50</v>
      </c>
      <c r="M10" s="20">
        <v>50</v>
      </c>
      <c r="N10" s="20">
        <v>0</v>
      </c>
      <c r="O10" s="20">
        <v>50</v>
      </c>
      <c r="P10" s="20">
        <v>50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75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27</v>
      </c>
      <c r="B11" t="s">
        <v>30</v>
      </c>
      <c r="C11" t="s">
        <v>10</v>
      </c>
      <c r="D11" t="s">
        <v>11</v>
      </c>
      <c r="E11" s="3">
        <v>635</v>
      </c>
      <c r="F11" s="3">
        <v>635</v>
      </c>
      <c r="G11" s="18">
        <v>912</v>
      </c>
      <c r="H11" s="19">
        <v>176.13</v>
      </c>
      <c r="I11" s="19">
        <v>475</v>
      </c>
      <c r="J11" s="20">
        <v>350</v>
      </c>
      <c r="K11" s="20">
        <v>182.52</v>
      </c>
      <c r="L11" s="20">
        <v>0</v>
      </c>
      <c r="M11" s="20">
        <v>0</v>
      </c>
      <c r="N11" s="20">
        <v>182.52</v>
      </c>
      <c r="O11" s="20">
        <v>0</v>
      </c>
      <c r="P11" s="20">
        <v>0</v>
      </c>
      <c r="Q11" s="20">
        <v>475</v>
      </c>
      <c r="R11" s="20">
        <v>433</v>
      </c>
      <c r="S11" s="20">
        <v>350</v>
      </c>
      <c r="T11" s="20">
        <v>0</v>
      </c>
      <c r="U11" s="20">
        <v>375</v>
      </c>
      <c r="V11" s="20">
        <v>266.18</v>
      </c>
      <c r="W11" s="20">
        <v>275</v>
      </c>
      <c r="X11" s="20">
        <v>306</v>
      </c>
      <c r="Y11" s="20">
        <v>275</v>
      </c>
      <c r="Z11" s="20">
        <v>0</v>
      </c>
      <c r="AA11" s="20">
        <v>420</v>
      </c>
      <c r="AB11" s="20">
        <v>176.13</v>
      </c>
      <c r="AC11" s="20">
        <v>268</v>
      </c>
      <c r="AD11" s="20">
        <v>350</v>
      </c>
      <c r="AE11" s="20">
        <v>182.52</v>
      </c>
      <c r="AF11" s="20">
        <v>400</v>
      </c>
      <c r="AG11" s="20">
        <v>400</v>
      </c>
      <c r="AH11" s="20">
        <v>182.52</v>
      </c>
      <c r="AI11" s="20">
        <v>375</v>
      </c>
      <c r="AJ11" s="20">
        <v>229.35</v>
      </c>
      <c r="AK11" s="20">
        <v>360</v>
      </c>
      <c r="AL11" s="20">
        <v>282</v>
      </c>
      <c r="AM11" s="20">
        <v>182.52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27</v>
      </c>
      <c r="B12" t="s">
        <v>30</v>
      </c>
      <c r="C12" t="s">
        <v>26</v>
      </c>
      <c r="D12" t="s">
        <v>57</v>
      </c>
      <c r="E12" s="3">
        <v>635</v>
      </c>
      <c r="F12" s="3">
        <v>635</v>
      </c>
      <c r="G12" s="18">
        <v>912</v>
      </c>
      <c r="H12" s="19">
        <v>50</v>
      </c>
      <c r="I12" s="19">
        <v>75</v>
      </c>
      <c r="J12" s="20">
        <v>0</v>
      </c>
      <c r="K12" s="20">
        <v>0</v>
      </c>
      <c r="L12" s="20">
        <v>50</v>
      </c>
      <c r="M12" s="20">
        <v>50</v>
      </c>
      <c r="N12" s="20">
        <v>0</v>
      </c>
      <c r="O12" s="20">
        <v>50</v>
      </c>
      <c r="P12" s="20">
        <v>50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75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27</v>
      </c>
      <c r="B13" t="s">
        <v>30</v>
      </c>
      <c r="C13" t="s">
        <v>26</v>
      </c>
      <c r="D13" t="s">
        <v>11</v>
      </c>
      <c r="E13" s="3">
        <v>635</v>
      </c>
      <c r="F13" s="3">
        <v>635</v>
      </c>
      <c r="G13" s="18">
        <v>912</v>
      </c>
      <c r="H13" s="19">
        <v>176.13</v>
      </c>
      <c r="I13" s="19">
        <v>475</v>
      </c>
      <c r="J13" s="20">
        <v>350</v>
      </c>
      <c r="K13" s="20">
        <v>182.52</v>
      </c>
      <c r="L13" s="20">
        <v>0</v>
      </c>
      <c r="M13" s="20">
        <v>0</v>
      </c>
      <c r="N13" s="20">
        <v>182.52</v>
      </c>
      <c r="O13" s="20">
        <v>0</v>
      </c>
      <c r="P13" s="20">
        <v>0</v>
      </c>
      <c r="Q13" s="20">
        <v>475</v>
      </c>
      <c r="R13" s="20">
        <v>433</v>
      </c>
      <c r="S13" s="20">
        <v>350</v>
      </c>
      <c r="T13" s="20">
        <v>0</v>
      </c>
      <c r="U13" s="20">
        <v>375</v>
      </c>
      <c r="V13" s="20">
        <v>266.18</v>
      </c>
      <c r="W13" s="20">
        <v>275</v>
      </c>
      <c r="X13" s="20">
        <v>306</v>
      </c>
      <c r="Y13" s="20">
        <v>275</v>
      </c>
      <c r="Z13" s="20">
        <v>0</v>
      </c>
      <c r="AA13" s="20">
        <v>420</v>
      </c>
      <c r="AB13" s="20">
        <v>176.13</v>
      </c>
      <c r="AC13" s="20">
        <v>268</v>
      </c>
      <c r="AD13" s="20">
        <v>350</v>
      </c>
      <c r="AE13" s="20">
        <v>182.52</v>
      </c>
      <c r="AF13" s="20">
        <v>400</v>
      </c>
      <c r="AG13" s="20">
        <v>400</v>
      </c>
      <c r="AH13" s="20">
        <v>182.52</v>
      </c>
      <c r="AI13" s="20">
        <v>375</v>
      </c>
      <c r="AJ13" s="20">
        <v>229.35</v>
      </c>
      <c r="AK13" s="20">
        <v>360</v>
      </c>
      <c r="AL13" s="20">
        <v>282</v>
      </c>
      <c r="AM13" s="20">
        <v>182.52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s="12" t="s">
        <v>27</v>
      </c>
      <c r="B14" s="12" t="s">
        <v>28</v>
      </c>
      <c r="C14" s="12" t="s">
        <v>26</v>
      </c>
      <c r="D14" s="12" t="s">
        <v>9</v>
      </c>
      <c r="E14" s="13">
        <v>600</v>
      </c>
      <c r="F14" s="13">
        <v>600</v>
      </c>
      <c r="G14" s="14">
        <v>912</v>
      </c>
      <c r="H14" s="15">
        <v>170</v>
      </c>
      <c r="I14" s="15">
        <v>316</v>
      </c>
      <c r="J14" s="16">
        <v>228</v>
      </c>
      <c r="K14" s="16">
        <v>190</v>
      </c>
      <c r="L14" s="16">
        <v>170</v>
      </c>
      <c r="M14" s="16">
        <v>210</v>
      </c>
      <c r="N14" s="16">
        <v>245</v>
      </c>
      <c r="O14" s="16">
        <v>219</v>
      </c>
      <c r="P14" s="16">
        <v>226</v>
      </c>
      <c r="Q14" s="16">
        <v>265</v>
      </c>
      <c r="R14" s="16">
        <v>281.25</v>
      </c>
      <c r="S14" s="16">
        <v>265</v>
      </c>
      <c r="T14" s="16">
        <v>0</v>
      </c>
      <c r="U14" s="16">
        <v>0</v>
      </c>
      <c r="V14" s="16">
        <v>205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102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s="12" t="s">
        <v>27</v>
      </c>
      <c r="B15" s="12" t="s">
        <v>28</v>
      </c>
      <c r="C15" s="12" t="s">
        <v>26</v>
      </c>
      <c r="D15" s="12" t="s">
        <v>9</v>
      </c>
      <c r="E15" s="13">
        <v>600</v>
      </c>
      <c r="F15" s="13">
        <v>600</v>
      </c>
      <c r="G15" s="14">
        <v>913</v>
      </c>
      <c r="H15" s="15">
        <v>170</v>
      </c>
      <c r="I15" s="15">
        <v>316</v>
      </c>
      <c r="J15" s="16">
        <v>228</v>
      </c>
      <c r="K15" s="16">
        <v>190</v>
      </c>
      <c r="L15" s="16">
        <v>170</v>
      </c>
      <c r="M15" s="16">
        <v>210</v>
      </c>
      <c r="N15" s="16">
        <v>245</v>
      </c>
      <c r="O15" s="16">
        <v>219</v>
      </c>
      <c r="P15" s="16">
        <v>226</v>
      </c>
      <c r="Q15" s="16">
        <v>265</v>
      </c>
      <c r="R15" s="16">
        <v>281.25</v>
      </c>
      <c r="S15" s="16">
        <v>265</v>
      </c>
      <c r="T15" s="16">
        <v>0</v>
      </c>
      <c r="U15" s="16">
        <v>0</v>
      </c>
      <c r="V15" s="16">
        <v>205</v>
      </c>
      <c r="W15" s="4">
        <v>302.64</v>
      </c>
      <c r="X15" s="4">
        <v>310</v>
      </c>
      <c r="Y15" s="4">
        <v>318.55</v>
      </c>
      <c r="Z15" s="4">
        <v>343.14</v>
      </c>
      <c r="AA15" s="4">
        <v>568</v>
      </c>
      <c r="AB15" s="4">
        <v>0</v>
      </c>
      <c r="AC15" s="4">
        <v>550</v>
      </c>
      <c r="AD15" s="4">
        <v>616</v>
      </c>
      <c r="AE15" s="4">
        <v>0</v>
      </c>
      <c r="AF15" s="4">
        <v>0</v>
      </c>
      <c r="AG15" s="4">
        <v>592</v>
      </c>
      <c r="AH15" s="4">
        <v>577</v>
      </c>
      <c r="AI15" s="4">
        <v>0</v>
      </c>
      <c r="AJ15" s="4">
        <v>303.19</v>
      </c>
      <c r="AK15" s="4">
        <v>302.64</v>
      </c>
      <c r="AL15" s="4">
        <v>303.19</v>
      </c>
      <c r="AM15" s="4">
        <v>301.95999999999998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s="12" t="s">
        <v>27</v>
      </c>
      <c r="B16" s="12" t="s">
        <v>29</v>
      </c>
      <c r="C16" s="12" t="s">
        <v>10</v>
      </c>
      <c r="D16" s="12" t="s">
        <v>9</v>
      </c>
      <c r="E16" s="13">
        <v>500</v>
      </c>
      <c r="F16" s="13">
        <v>500</v>
      </c>
      <c r="G16" s="14">
        <v>905</v>
      </c>
      <c r="H16" s="15">
        <v>355</v>
      </c>
      <c r="I16" s="15">
        <v>355</v>
      </c>
      <c r="J16" s="16">
        <v>0</v>
      </c>
      <c r="K16" s="16">
        <v>0</v>
      </c>
      <c r="L16" s="16">
        <v>355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4">
        <v>0</v>
      </c>
      <c r="X16" s="4">
        <v>0</v>
      </c>
      <c r="Y16" s="4">
        <v>0</v>
      </c>
      <c r="Z16" s="4">
        <v>0</v>
      </c>
      <c r="AA16" s="4">
        <v>1023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s="12" t="s">
        <v>27</v>
      </c>
      <c r="B17" s="12" t="s">
        <v>29</v>
      </c>
      <c r="C17" s="12" t="s">
        <v>10</v>
      </c>
      <c r="D17" s="12" t="s">
        <v>9</v>
      </c>
      <c r="E17" s="13">
        <v>500</v>
      </c>
      <c r="F17" s="13">
        <v>500</v>
      </c>
      <c r="G17" s="14">
        <v>906</v>
      </c>
      <c r="H17" s="15">
        <v>355</v>
      </c>
      <c r="I17" s="15">
        <v>355</v>
      </c>
      <c r="J17" s="16">
        <v>0</v>
      </c>
      <c r="K17" s="16">
        <v>0</v>
      </c>
      <c r="L17" s="16">
        <v>355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4">
        <v>274</v>
      </c>
      <c r="X17" s="4">
        <v>280</v>
      </c>
      <c r="Y17" s="4">
        <v>288.64999999999998</v>
      </c>
      <c r="Z17" s="4">
        <v>310.93</v>
      </c>
      <c r="AA17" s="4">
        <v>491</v>
      </c>
      <c r="AB17" s="4">
        <v>0</v>
      </c>
      <c r="AC17" s="4">
        <v>550</v>
      </c>
      <c r="AD17" s="4">
        <v>508</v>
      </c>
      <c r="AE17" s="4">
        <v>0</v>
      </c>
      <c r="AF17" s="4">
        <v>0</v>
      </c>
      <c r="AG17" s="4">
        <v>541</v>
      </c>
      <c r="AH17" s="4">
        <v>577</v>
      </c>
      <c r="AI17" s="4">
        <v>0</v>
      </c>
      <c r="AJ17" s="4">
        <v>283.89999999999998</v>
      </c>
      <c r="AK17" s="4">
        <v>274</v>
      </c>
      <c r="AL17" s="4">
        <v>283.89999999999998</v>
      </c>
      <c r="AM17" s="4">
        <v>282.72000000000003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s="12"/>
      <c r="B18" s="12"/>
      <c r="C18" s="12"/>
      <c r="D18" s="12"/>
      <c r="E18" s="13"/>
      <c r="F18" s="13"/>
      <c r="G18" s="14"/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s="12"/>
      <c r="B19" s="12"/>
      <c r="C19" s="12"/>
      <c r="D19" s="12"/>
      <c r="E19" s="13"/>
      <c r="F19" s="13"/>
      <c r="G19" s="14"/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s="12"/>
      <c r="B20" s="12"/>
      <c r="C20" s="12"/>
      <c r="D20" s="12"/>
      <c r="E20" s="13"/>
      <c r="F20" s="13"/>
      <c r="G20" s="14"/>
      <c r="H20" s="15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s="12"/>
      <c r="B21" s="12"/>
      <c r="C21" s="12"/>
      <c r="D21" s="12"/>
      <c r="E21" s="13"/>
      <c r="F21" s="13"/>
      <c r="G21" s="14"/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s="12"/>
      <c r="B22" s="12"/>
      <c r="C22" s="12"/>
      <c r="D22" s="12"/>
      <c r="E22" s="13"/>
      <c r="F22" s="13"/>
      <c r="G22" s="14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s="12"/>
      <c r="B23" s="12"/>
      <c r="C23" s="12"/>
      <c r="D23" s="12"/>
      <c r="E23" s="13"/>
      <c r="F23" s="13"/>
      <c r="G23" s="14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s="12"/>
      <c r="B24" s="12"/>
      <c r="C24" s="12"/>
      <c r="D24" s="12"/>
      <c r="E24" s="13"/>
      <c r="F24" s="13"/>
      <c r="G24" s="14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s="12"/>
      <c r="B25" s="12"/>
      <c r="C25" s="12"/>
      <c r="D25" s="12"/>
      <c r="E25" s="13"/>
      <c r="F25" s="13"/>
      <c r="G25" s="14"/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s="12"/>
      <c r="B26" s="12"/>
      <c r="C26" s="12"/>
      <c r="D26" s="12"/>
      <c r="E26" s="13"/>
      <c r="F26" s="13"/>
      <c r="G26" s="14"/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s="12"/>
      <c r="B27" s="12"/>
      <c r="C27" s="12"/>
      <c r="D27" s="12"/>
      <c r="E27" s="13"/>
      <c r="F27" s="13"/>
      <c r="G27" s="14"/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" t="s">
        <v>17</v>
      </c>
      <c r="B52" s="1" t="s">
        <v>1</v>
      </c>
      <c r="C52" s="1" t="s">
        <v>2</v>
      </c>
      <c r="D52" s="1" t="s">
        <v>3</v>
      </c>
      <c r="E52" s="2" t="s">
        <v>18</v>
      </c>
      <c r="F52" s="2" t="s">
        <v>19</v>
      </c>
      <c r="G52" s="2" t="s">
        <v>20</v>
      </c>
      <c r="H52" s="2" t="s">
        <v>21</v>
      </c>
      <c r="I52" s="2" t="s">
        <v>22</v>
      </c>
      <c r="J52" s="2" t="s">
        <v>23</v>
      </c>
      <c r="K52" s="2" t="s">
        <v>31</v>
      </c>
      <c r="L52" s="2" t="s">
        <v>32</v>
      </c>
      <c r="M52" s="2" t="s">
        <v>33</v>
      </c>
      <c r="N52" s="2" t="s">
        <v>34</v>
      </c>
      <c r="O52" s="2" t="s">
        <v>35</v>
      </c>
      <c r="P52" s="2" t="s">
        <v>36</v>
      </c>
      <c r="Q52" s="2" t="s">
        <v>37</v>
      </c>
      <c r="R52" s="2" t="s">
        <v>38</v>
      </c>
      <c r="S52" s="2" t="s">
        <v>39</v>
      </c>
      <c r="T52" s="2" t="s">
        <v>6</v>
      </c>
      <c r="U52" s="2" t="s">
        <v>40</v>
      </c>
      <c r="V52" s="2" t="s">
        <v>41</v>
      </c>
      <c r="W52" s="2" t="s">
        <v>42</v>
      </c>
      <c r="X52" s="2" t="s">
        <v>43</v>
      </c>
      <c r="Y52" s="2" t="s">
        <v>44</v>
      </c>
      <c r="Z52" s="2" t="s">
        <v>45</v>
      </c>
      <c r="AA52" s="2" t="s">
        <v>46</v>
      </c>
      <c r="AB52" s="2" t="s">
        <v>47</v>
      </c>
      <c r="AC52" s="2" t="s">
        <v>48</v>
      </c>
      <c r="AD52" s="2" t="s">
        <v>49</v>
      </c>
      <c r="AE52" s="2" t="s">
        <v>50</v>
      </c>
      <c r="AF52" s="2" t="s">
        <v>51</v>
      </c>
      <c r="AG52" s="2" t="s">
        <v>52</v>
      </c>
      <c r="AH52" s="2" t="s">
        <v>53</v>
      </c>
      <c r="AI52" s="2" t="s">
        <v>54</v>
      </c>
      <c r="AJ52" s="2" t="s">
        <v>24</v>
      </c>
      <c r="AK52" s="2" t="s">
        <v>7</v>
      </c>
      <c r="AL52" s="2" t="s">
        <v>55</v>
      </c>
      <c r="AM52" s="2" t="s">
        <v>56</v>
      </c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8</v>
      </c>
      <c r="B53" t="s">
        <v>25</v>
      </c>
      <c r="C53" t="s">
        <v>10</v>
      </c>
      <c r="D53" t="s">
        <v>57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8</v>
      </c>
      <c r="B54" t="s">
        <v>25</v>
      </c>
      <c r="C54" t="s">
        <v>10</v>
      </c>
      <c r="D54" t="s">
        <v>9</v>
      </c>
      <c r="E54" s="4">
        <f>IF('Shoppable Services'!$F$4=$D54,1,0)*IF('Shoppable Services'!$E$4=$C54,1,0)*IF('Shoppable Services'!$D$4=$B54,1,0)*IF('Shoppable Services'!$C$4=$A54,1,0)*$E3</f>
        <v>1800</v>
      </c>
      <c r="F54" s="4">
        <f>IF('Shoppable Services'!$F$4=$D54,1,0)*IF('Shoppable Services'!$E$4=$C54,1,0)*IF('Shoppable Services'!$D$4=$B54,1,0)*IF('Shoppable Services'!$C$4=$A54,1,0)*$F3</f>
        <v>1800</v>
      </c>
      <c r="G54" s="4">
        <f>IF('Shoppable Services'!$F$4=$D54,1,0)*IF('Shoppable Services'!$E$4=$C54,1,0)*IF('Shoppable Services'!$D$4=$B54,1,0)*IF('Shoppable Services'!$C$4=$A54,1,0)*$G3</f>
        <v>124</v>
      </c>
      <c r="H54" s="4">
        <f>IF('Shoppable Services'!$F$4=$D54,1,0)*IF('Shoppable Services'!$E$4=$C54,1,0)*IF('Shoppable Services'!$D$4=$B54,1,0)*IF('Shoppable Services'!$C$4=$A54,1,0)*$H3</f>
        <v>400</v>
      </c>
      <c r="I54" s="4">
        <f>IF('Shoppable Services'!$F$4=$D54,1,0)*IF('Shoppable Services'!$E$4=$C54,1,0)*IF('Shoppable Services'!$D$4=$B54,1,0)*IF('Shoppable Services'!$C$4=$A54,1,0)*$I3</f>
        <v>1486.43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998.05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8</v>
      </c>
      <c r="B55" t="s">
        <v>25</v>
      </c>
      <c r="C55" t="s">
        <v>26</v>
      </c>
      <c r="D55" t="s">
        <v>57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8</v>
      </c>
      <c r="B56" t="s">
        <v>25</v>
      </c>
      <c r="C56" t="s">
        <v>26</v>
      </c>
      <c r="D56" t="s">
        <v>9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27</v>
      </c>
      <c r="B57" t="s">
        <v>28</v>
      </c>
      <c r="C57" t="s">
        <v>10</v>
      </c>
      <c r="D57" t="s">
        <v>57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27</v>
      </c>
      <c r="B58" t="s">
        <v>28</v>
      </c>
      <c r="C58" t="s">
        <v>10</v>
      </c>
      <c r="D58" t="s">
        <v>11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27</v>
      </c>
      <c r="B59" t="s">
        <v>28</v>
      </c>
      <c r="C59" t="s">
        <v>26</v>
      </c>
      <c r="D59" t="s">
        <v>57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27</v>
      </c>
      <c r="B60" t="s">
        <v>28</v>
      </c>
      <c r="C60" t="s">
        <v>26</v>
      </c>
      <c r="D60" t="s">
        <v>11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27</v>
      </c>
      <c r="B61" t="s">
        <v>30</v>
      </c>
      <c r="C61" t="s">
        <v>10</v>
      </c>
      <c r="D61" t="s">
        <v>57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27</v>
      </c>
      <c r="B62" t="s">
        <v>30</v>
      </c>
      <c r="C62" t="s">
        <v>10</v>
      </c>
      <c r="D62" t="s">
        <v>11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27</v>
      </c>
      <c r="B63" t="s">
        <v>30</v>
      </c>
      <c r="C63" t="s">
        <v>26</v>
      </c>
      <c r="D63" t="s">
        <v>57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27</v>
      </c>
      <c r="B64" t="s">
        <v>30</v>
      </c>
      <c r="C64" t="s">
        <v>26</v>
      </c>
      <c r="D64" t="s">
        <v>11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s="12" t="s">
        <v>27</v>
      </c>
      <c r="B65" s="12" t="s">
        <v>28</v>
      </c>
      <c r="C65" s="12" t="s">
        <v>26</v>
      </c>
      <c r="D65" s="12" t="s">
        <v>9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s="12" t="s">
        <v>27</v>
      </c>
      <c r="B66" s="12" t="s">
        <v>28</v>
      </c>
      <c r="C66" s="12" t="s">
        <v>26</v>
      </c>
      <c r="D66" s="12" t="s">
        <v>9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s="12" t="s">
        <v>27</v>
      </c>
      <c r="B67" s="12" t="s">
        <v>29</v>
      </c>
      <c r="C67" s="12" t="s">
        <v>10</v>
      </c>
      <c r="D67" s="12" t="s">
        <v>9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s="12" t="s">
        <v>27</v>
      </c>
      <c r="B68" s="12" t="s">
        <v>29</v>
      </c>
      <c r="C68" s="12" t="s">
        <v>10</v>
      </c>
      <c r="D68" s="12" t="s">
        <v>9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E69" s="4">
        <f>COUNTIF(E53:E68,"&gt;0")</f>
        <v>1</v>
      </c>
      <c r="F69" s="4">
        <f>COUNTIF(F53:F68,"&gt;0")</f>
        <v>1</v>
      </c>
      <c r="G69" s="4">
        <f>COUNTIF(G53:G68,"&gt;0")</f>
        <v>1</v>
      </c>
      <c r="H69" s="4">
        <f>COUNTIF(H53:H68,"&gt;0")</f>
        <v>1</v>
      </c>
      <c r="I69" s="4">
        <f>COUNTIF(I53:I68,"&gt;0")</f>
        <v>1</v>
      </c>
      <c r="J69" s="4">
        <f>COUNTIF(J53:BE68,"&gt;0")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E20F79-E8AE-4717-9DAA-DC5D6ADA8DD1}"/>
</file>

<file path=customXml/itemProps2.xml><?xml version="1.0" encoding="utf-8"?>
<ds:datastoreItem xmlns:ds="http://schemas.openxmlformats.org/officeDocument/2006/customXml" ds:itemID="{9799B0CE-AEC8-4A08-B157-C3E16A3981B8}"/>
</file>

<file path=customXml/itemProps3.xml><?xml version="1.0" encoding="utf-8"?>
<ds:datastoreItem xmlns:ds="http://schemas.openxmlformats.org/officeDocument/2006/customXml" ds:itemID="{7CD03048-06FD-47B5-A67A-F3C28F0C99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2022-01-21T15:26:26Z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