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Data!$A$1:$G$67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Q54" i="1"/>
  <c r="AR54" i="1"/>
  <c r="AS54" i="1"/>
  <c r="AO55" i="1"/>
  <c r="AP55" i="1"/>
  <c r="AQ55" i="1"/>
  <c r="AR55" i="1"/>
  <c r="AS55" i="1"/>
  <c r="AO56" i="1"/>
  <c r="AP56" i="1"/>
  <c r="AQ56" i="1"/>
  <c r="AR56" i="1"/>
  <c r="AS56" i="1"/>
  <c r="AO57" i="1"/>
  <c r="AP57" i="1"/>
  <c r="AQ57" i="1"/>
  <c r="AR57" i="1"/>
  <c r="AS57" i="1"/>
  <c r="AO58" i="1"/>
  <c r="AP58" i="1"/>
  <c r="AQ58" i="1"/>
  <c r="AR58" i="1"/>
  <c r="AS58" i="1"/>
  <c r="AO59" i="1"/>
  <c r="AP59" i="1"/>
  <c r="AQ59" i="1"/>
  <c r="AR59" i="1"/>
  <c r="AS59" i="1"/>
  <c r="AO60" i="1"/>
  <c r="AP60" i="1"/>
  <c r="AQ60" i="1"/>
  <c r="AR60" i="1"/>
  <c r="AS60" i="1"/>
  <c r="AO61" i="1"/>
  <c r="AP61" i="1"/>
  <c r="AQ61" i="1"/>
  <c r="AR61" i="1"/>
  <c r="AS61" i="1"/>
  <c r="AO62" i="1"/>
  <c r="AP62" i="1"/>
  <c r="AQ62" i="1"/>
  <c r="AR62" i="1"/>
  <c r="AS62" i="1"/>
  <c r="AO53" i="1"/>
  <c r="AP53" i="1"/>
  <c r="AQ53" i="1"/>
  <c r="AR53" i="1"/>
  <c r="AS53" i="1"/>
  <c r="F53" i="1" l="1"/>
  <c r="J53" i="1"/>
  <c r="I54" i="1"/>
  <c r="I55" i="1"/>
  <c r="I56" i="1"/>
  <c r="I57" i="1"/>
  <c r="I58" i="1"/>
  <c r="I59" i="1"/>
  <c r="I60" i="1"/>
  <c r="I61" i="1"/>
  <c r="I62" i="1"/>
  <c r="I53" i="1"/>
  <c r="I63" i="1" l="1"/>
  <c r="J4" i="6" s="1"/>
  <c r="G54" i="1"/>
  <c r="G55" i="1"/>
  <c r="G56" i="1"/>
  <c r="G57" i="1"/>
  <c r="G58" i="1"/>
  <c r="G59" i="1"/>
  <c r="G60" i="1"/>
  <c r="G61" i="1"/>
  <c r="G62" i="1"/>
  <c r="E62" i="1" l="1"/>
  <c r="E61" i="1"/>
  <c r="E60" i="1"/>
  <c r="E59" i="1"/>
  <c r="E58" i="1"/>
  <c r="E57" i="1"/>
  <c r="E56" i="1"/>
  <c r="E55" i="1"/>
  <c r="E54" i="1"/>
  <c r="E53" i="1"/>
  <c r="H62" i="1"/>
  <c r="H61" i="1"/>
  <c r="H60" i="1"/>
  <c r="H59" i="1"/>
  <c r="H58" i="1"/>
  <c r="H57" i="1"/>
  <c r="H56" i="1"/>
  <c r="H55" i="1"/>
  <c r="H54" i="1"/>
  <c r="H53" i="1"/>
  <c r="H63" i="1" s="1"/>
  <c r="I4" i="6" s="1"/>
  <c r="G53" i="1"/>
  <c r="G63" i="1" s="1"/>
  <c r="G4" i="6" s="1"/>
  <c r="F62" i="1"/>
  <c r="F61" i="1"/>
  <c r="F60" i="1"/>
  <c r="F59" i="1"/>
  <c r="F58" i="1"/>
  <c r="F57" i="1"/>
  <c r="F56" i="1"/>
  <c r="F55" i="1"/>
  <c r="F54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63" i="1" l="1"/>
  <c r="L4" i="6" s="1"/>
  <c r="E63" i="1"/>
  <c r="K4" i="6" s="1"/>
  <c r="J63" i="1"/>
  <c r="H4" i="6" s="1"/>
</calcChain>
</file>

<file path=xl/sharedStrings.xml><?xml version="1.0" encoding="utf-8"?>
<sst xmlns="http://schemas.openxmlformats.org/spreadsheetml/2006/main" count="243" uniqueCount="67">
  <si>
    <t>Level of Care</t>
  </si>
  <si>
    <t>Specialty</t>
  </si>
  <si>
    <t>Age</t>
  </si>
  <si>
    <t>Rate Type</t>
  </si>
  <si>
    <t>Low Rate</t>
  </si>
  <si>
    <t>High Rate</t>
  </si>
  <si>
    <t>COMPSYCH Rate</t>
  </si>
  <si>
    <t>UNITED BEHAVIORAL HE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</si>
  <si>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</si>
  <si>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</si>
  <si>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</si>
  <si>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</si>
  <si>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</si>
  <si>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</si>
  <si>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</si>
  <si>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</si>
  <si>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</si>
  <si>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</si>
  <si>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</si>
  <si>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</si>
  <si>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</si>
  <si>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</si>
  <si>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</si>
  <si>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</si>
  <si>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</si>
  <si>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</si>
  <si>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</si>
  <si>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</si>
  <si>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</si>
  <si>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BLUE CROSS OUT OF ST Rate</t>
  </si>
  <si>
    <t>VALUE OPTIONS Rate</t>
  </si>
  <si>
    <t>Inpatient - ALL</t>
  </si>
  <si>
    <t>All Ages</t>
  </si>
  <si>
    <t>ADVANTRA FREEDOM H08 Rate</t>
  </si>
  <si>
    <t>AETNA HMO Rate</t>
  </si>
  <si>
    <t>AETNA MEDICARE Rate</t>
  </si>
  <si>
    <t>AETNA PPO Rate</t>
  </si>
  <si>
    <t>AMBETTER CENPATICO Rate</t>
  </si>
  <si>
    <t>AMERIGROUP Rate</t>
  </si>
  <si>
    <t>ANTHEM HEALTH PLAN Rate</t>
  </si>
  <si>
    <t>BLUE CHOICE HMO Rate</t>
  </si>
  <si>
    <t>BLUE CROSS FEDERAL Rate</t>
  </si>
  <si>
    <t>BLUE CROSS/INDEMNITY Rate</t>
  </si>
  <si>
    <t>BLUE CROSS MEDICARE Rate</t>
  </si>
  <si>
    <t>BLUE CROSS PPO Rate</t>
  </si>
  <si>
    <t>BLUE VALUE SECURE H5 Rate</t>
  </si>
  <si>
    <t>CARE IMPROVEMENT PLA Rate</t>
  </si>
  <si>
    <t>CARESOURCE GA MCAID Rate</t>
  </si>
  <si>
    <t>CHAMPVA Rate</t>
  </si>
  <si>
    <t>CIGNA HMO Rate</t>
  </si>
  <si>
    <t>CIGNA PPO Rate</t>
  </si>
  <si>
    <t>HUMANA (CHOICE CARE) Rate</t>
  </si>
  <si>
    <t>HUMANA GOLD CHOICE H Rate</t>
  </si>
  <si>
    <t>KAISER PERMANENTE Rate</t>
  </si>
  <si>
    <t>KAISER PERMANETE/SEN Rate</t>
  </si>
  <si>
    <t>MAGELLAN HMO Rate</t>
  </si>
  <si>
    <t>MAGELLAN PPO Rate</t>
  </si>
  <si>
    <t>PEACH STATE HEALTH P Rate</t>
  </si>
  <si>
    <t>SECURE HORIZONS H543 Rate</t>
  </si>
  <si>
    <t>TRICARE CHAMPUS Rate</t>
  </si>
  <si>
    <t>TRICARE FOR LIFE Rate</t>
  </si>
  <si>
    <t>UNITED HEALTHCARE HM Rate</t>
  </si>
  <si>
    <t>WELLCARE HEALTH PLAN Rate</t>
  </si>
  <si>
    <t>Inpatient - ECT</t>
  </si>
  <si>
    <t>Intensive Outpatient - ALL</t>
  </si>
  <si>
    <t>Outpatient - ECT</t>
  </si>
  <si>
    <t>Outpatient -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</si>
</sst>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4" sqref="G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28</v>
      </c>
    </row>
    <row r="2" spans="1:12">
      <c r="B2" s="24" t="s">
        <v>15</v>
      </c>
      <c r="C2" s="24"/>
      <c r="D2" s="24"/>
      <c r="E2" s="24"/>
      <c r="F2" s="24"/>
    </row>
    <row r="3" spans="1:12"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12</v>
      </c>
      <c r="H3" s="8" t="s">
        <v>14</v>
      </c>
      <c r="I3" s="8" t="s">
        <v>4</v>
      </c>
      <c r="J3" s="8" t="s">
        <v>5</v>
      </c>
      <c r="K3" s="8" t="s">
        <v>11</v>
      </c>
      <c r="L3" s="8" t="s">
        <v>18</v>
      </c>
    </row>
    <row r="4" spans="1:12">
      <c r="B4" s="9" t="s">
        <v>50</v>
      </c>
      <c r="C4" s="9" t="s">
        <v>8</v>
      </c>
      <c r="D4" s="9" t="s">
        <v>31</v>
      </c>
      <c r="E4" s="9" t="s">
        <v>32</v>
      </c>
      <c r="F4" s="9" t="s">
        <v>9</v>
      </c>
      <c r="G4" s="10">
        <f>IF(Data!$G$63&gt;1,"Error",MAX(Data!G53:G62))</f>
        <v>124</v>
      </c>
      <c r="H4" s="11">
        <f>IF(Data!$J$63&gt;1,"Error",IF(Data!$J$63=0,"N/A",MAX(Data!J53:BD62)))</f>
        <v>1119</v>
      </c>
      <c r="I4" s="11">
        <f>IF(Data!$H$63&gt;1,"Error",SUM(Data!H53:H62))</f>
        <v>700</v>
      </c>
      <c r="J4" s="11">
        <f>IF(Data!$I$63&gt;1,"Error",SUM(Data!I53:I62))</f>
        <v>1261</v>
      </c>
      <c r="K4" s="11">
        <f>IF(Data!$E$63&gt;1,"Error",SUM(Data!E53:E62))</f>
        <v>2200</v>
      </c>
      <c r="L4" s="11">
        <f>IF(Data!$F$63&gt;1,"Error",SUM(Data!F53:F62))</f>
        <v>2200</v>
      </c>
    </row>
    <row r="7" spans="1:12" hidden="1" outlineLevel="1">
      <c r="B7" s="17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t="30" hidden="1" outlineLevel="1">
      <c r="B8" s="17" t="s">
        <v>33</v>
      </c>
      <c r="C8" t="s">
        <v>8</v>
      </c>
      <c r="D8" t="s">
        <v>31</v>
      </c>
      <c r="E8" t="s">
        <v>32</v>
      </c>
      <c r="F8" t="s">
        <v>9</v>
      </c>
    </row>
    <row r="9" spans="1:12" hidden="1" outlineLevel="1">
      <c r="B9" s="17" t="s">
        <v>34</v>
      </c>
      <c r="C9" t="s">
        <v>24</v>
      </c>
      <c r="D9" t="s">
        <v>63</v>
      </c>
      <c r="E9"/>
      <c r="F9" t="s">
        <v>10</v>
      </c>
    </row>
    <row r="10" spans="1:12" hidden="1" outlineLevel="1">
      <c r="B10" s="17" t="s">
        <v>35</v>
      </c>
      <c r="C10" s="12"/>
      <c r="D10" t="s">
        <v>23</v>
      </c>
      <c r="E10"/>
      <c r="F10"/>
    </row>
    <row r="11" spans="1:12" hidden="1" outlineLevel="1">
      <c r="B11" s="17" t="s">
        <v>36</v>
      </c>
      <c r="C11"/>
      <c r="D11" t="s">
        <v>64</v>
      </c>
      <c r="E11"/>
      <c r="F11"/>
    </row>
    <row r="12" spans="1:12" hidden="1" outlineLevel="1">
      <c r="B12" s="17" t="s">
        <v>37</v>
      </c>
      <c r="C12"/>
      <c r="D12" t="s">
        <v>25</v>
      </c>
      <c r="E12"/>
      <c r="F12"/>
    </row>
    <row r="13" spans="1:12" hidden="1" outlineLevel="1">
      <c r="B13" s="17" t="s">
        <v>38</v>
      </c>
      <c r="C13"/>
      <c r="D13" t="s">
        <v>65</v>
      </c>
      <c r="E13"/>
      <c r="F13"/>
    </row>
    <row r="14" spans="1:12" hidden="1" outlineLevel="1">
      <c r="B14" s="17" t="s">
        <v>39</v>
      </c>
      <c r="C14"/>
      <c r="D14" t="s">
        <v>66</v>
      </c>
      <c r="E14"/>
      <c r="F14"/>
    </row>
    <row r="15" spans="1:12" hidden="1" outlineLevel="1">
      <c r="B15" s="17" t="s">
        <v>40</v>
      </c>
      <c r="C15"/>
      <c r="D15" t="s">
        <v>26</v>
      </c>
      <c r="E15"/>
      <c r="F15"/>
    </row>
    <row r="16" spans="1:12" hidden="1" outlineLevel="1">
      <c r="B16" s="17" t="s">
        <v>41</v>
      </c>
      <c r="C16"/>
      <c r="D16" t="s">
        <v>27</v>
      </c>
      <c r="E16"/>
      <c r="F16"/>
    </row>
    <row r="17" spans="2:6" hidden="1" outlineLevel="1">
      <c r="B17" s="17" t="s">
        <v>42</v>
      </c>
      <c r="C17"/>
      <c r="D17"/>
      <c r="E17"/>
      <c r="F17"/>
    </row>
    <row r="18" spans="2:6" hidden="1" outlineLevel="1">
      <c r="B18" s="17" t="s">
        <v>43</v>
      </c>
      <c r="C18"/>
      <c r="D18"/>
      <c r="E18"/>
      <c r="F18"/>
    </row>
    <row r="19" spans="2:6" hidden="1" outlineLevel="1">
      <c r="B19" s="17" t="s">
        <v>29</v>
      </c>
      <c r="C19"/>
      <c r="D19"/>
      <c r="E19"/>
      <c r="F19"/>
    </row>
    <row r="20" spans="2:6" hidden="1" outlineLevel="1">
      <c r="B20" s="17" t="s">
        <v>44</v>
      </c>
      <c r="C20"/>
      <c r="D20"/>
      <c r="E20"/>
      <c r="F20"/>
    </row>
    <row r="21" spans="2:6" hidden="1" outlineLevel="1">
      <c r="B21" s="17" t="s">
        <v>45</v>
      </c>
      <c r="C21"/>
      <c r="D21"/>
      <c r="E21"/>
      <c r="F21"/>
    </row>
    <row r="22" spans="2:6" ht="30" hidden="1" outlineLevel="1">
      <c r="B22" s="17" t="s">
        <v>46</v>
      </c>
      <c r="C22"/>
      <c r="D22"/>
      <c r="E22"/>
      <c r="F22"/>
    </row>
    <row r="23" spans="2:6" hidden="1" outlineLevel="1">
      <c r="B23" s="17" t="s">
        <v>47</v>
      </c>
      <c r="C23"/>
      <c r="D23"/>
      <c r="E23"/>
      <c r="F23"/>
    </row>
    <row r="24" spans="2:6" hidden="1" outlineLevel="1">
      <c r="B24" s="17" t="s">
        <v>48</v>
      </c>
      <c r="C24"/>
      <c r="D24"/>
      <c r="E24"/>
      <c r="F24"/>
    </row>
    <row r="25" spans="2:6" hidden="1" outlineLevel="1">
      <c r="B25" s="17" t="s">
        <v>49</v>
      </c>
      <c r="C25"/>
      <c r="D25"/>
      <c r="E25"/>
      <c r="F25"/>
    </row>
    <row r="26" spans="2:6" hidden="1" outlineLevel="1">
      <c r="B26" s="17" t="s">
        <v>50</v>
      </c>
      <c r="C26"/>
      <c r="D26"/>
      <c r="E26"/>
      <c r="F26"/>
    </row>
    <row r="27" spans="2:6" hidden="1" outlineLevel="1">
      <c r="B27" s="17" t="s">
        <v>6</v>
      </c>
      <c r="C27"/>
      <c r="D27"/>
      <c r="E27"/>
      <c r="F27"/>
    </row>
    <row r="28" spans="2:6" hidden="1" outlineLevel="1">
      <c r="B28" s="17" t="s">
        <v>51</v>
      </c>
      <c r="C28"/>
      <c r="D28"/>
      <c r="E28"/>
      <c r="F28"/>
    </row>
    <row r="29" spans="2:6" hidden="1" outlineLevel="1">
      <c r="B29" s="17" t="s">
        <v>51</v>
      </c>
      <c r="C29"/>
      <c r="D29"/>
      <c r="E29"/>
      <c r="F29"/>
    </row>
    <row r="30" spans="2:6" ht="30" hidden="1" outlineLevel="1">
      <c r="B30" s="17" t="s">
        <v>52</v>
      </c>
      <c r="C30"/>
      <c r="D30"/>
      <c r="E30"/>
      <c r="F30"/>
    </row>
    <row r="31" spans="2:6" hidden="1" outlineLevel="1">
      <c r="B31" s="17" t="s">
        <v>53</v>
      </c>
      <c r="C31"/>
      <c r="D31"/>
      <c r="E31"/>
      <c r="F31"/>
    </row>
    <row r="32" spans="2:6" hidden="1" outlineLevel="1">
      <c r="B32" s="17" t="s">
        <v>54</v>
      </c>
      <c r="C32"/>
      <c r="D32"/>
      <c r="E32"/>
      <c r="F32"/>
    </row>
    <row r="33" spans="2:6" hidden="1" outlineLevel="1">
      <c r="B33" s="17" t="s">
        <v>55</v>
      </c>
      <c r="C33"/>
      <c r="D33"/>
      <c r="E33"/>
      <c r="F33"/>
    </row>
    <row r="34" spans="2:6" hidden="1" outlineLevel="1">
      <c r="B34" s="17" t="s">
        <v>56</v>
      </c>
      <c r="C34"/>
      <c r="D34"/>
      <c r="E34"/>
      <c r="F34"/>
    </row>
    <row r="35" spans="2:6" hidden="1" outlineLevel="1">
      <c r="B35" s="17" t="s">
        <v>57</v>
      </c>
      <c r="C35"/>
      <c r="D35"/>
      <c r="E35"/>
      <c r="F35"/>
    </row>
    <row r="36" spans="2:6" hidden="1" outlineLevel="1">
      <c r="B36" s="17" t="s">
        <v>58</v>
      </c>
      <c r="C36"/>
      <c r="D36"/>
      <c r="E36"/>
      <c r="F36"/>
    </row>
    <row r="37" spans="2:6" hidden="1" outlineLevel="1">
      <c r="B37" s="17" t="s">
        <v>59</v>
      </c>
      <c r="C37"/>
      <c r="D37"/>
      <c r="E37"/>
      <c r="F37"/>
    </row>
    <row r="38" spans="2:6" hidden="1" outlineLevel="1">
      <c r="B38" s="17" t="s">
        <v>22</v>
      </c>
      <c r="C38"/>
      <c r="D38"/>
      <c r="E38"/>
      <c r="F38"/>
    </row>
    <row r="39" spans="2:6" hidden="1" outlineLevel="1">
      <c r="B39" s="17" t="s">
        <v>60</v>
      </c>
      <c r="C39"/>
      <c r="D39"/>
      <c r="E39"/>
      <c r="F39"/>
    </row>
    <row r="40" spans="2:6" hidden="1" outlineLevel="1">
      <c r="B40" s="17" t="s">
        <v>7</v>
      </c>
      <c r="C40"/>
      <c r="D40"/>
      <c r="E40"/>
      <c r="F40"/>
    </row>
    <row r="41" spans="2:6" hidden="1" outlineLevel="1">
      <c r="B41" s="17" t="s">
        <v>61</v>
      </c>
      <c r="C41"/>
      <c r="D41"/>
      <c r="E41"/>
      <c r="F41"/>
    </row>
    <row r="42" spans="2:6" hidden="1" outlineLevel="1">
      <c r="B42" s="17" t="s">
        <v>30</v>
      </c>
      <c r="C42"/>
      <c r="D42"/>
      <c r="E42"/>
      <c r="F42"/>
    </row>
    <row r="43" spans="2:6" hidden="1" outlineLevel="1">
      <c r="B43" s="17" t="s">
        <v>62</v>
      </c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$D$8:$D$16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$B$8:$B$43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3"/>
  <sheetViews>
    <sheetView topLeftCell="A46" workbookViewId="0">
      <selection activeCell="J52" sqref="J52:AS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16</v>
      </c>
      <c r="B1" s="19" t="s">
        <v>1</v>
      </c>
      <c r="C1" s="19" t="s">
        <v>2</v>
      </c>
      <c r="D1" s="19" t="s">
        <v>3</v>
      </c>
      <c r="E1" s="20" t="s">
        <v>17</v>
      </c>
      <c r="F1" s="20" t="s">
        <v>18</v>
      </c>
      <c r="G1" s="20" t="s">
        <v>19</v>
      </c>
      <c r="H1" s="20" t="s">
        <v>20</v>
      </c>
      <c r="I1" s="20" t="s">
        <v>21</v>
      </c>
      <c r="J1" s="20" t="s">
        <v>33</v>
      </c>
      <c r="K1" s="20" t="s">
        <v>34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0" t="s">
        <v>40</v>
      </c>
      <c r="R1" s="20" t="s">
        <v>41</v>
      </c>
      <c r="S1" s="20" t="s">
        <v>42</v>
      </c>
      <c r="T1" s="20" t="s">
        <v>43</v>
      </c>
      <c r="U1" s="20" t="s">
        <v>29</v>
      </c>
      <c r="V1" s="20" t="s">
        <v>44</v>
      </c>
      <c r="W1" s="20" t="s">
        <v>45</v>
      </c>
      <c r="X1" s="20" t="s">
        <v>46</v>
      </c>
      <c r="Y1" s="20" t="s">
        <v>47</v>
      </c>
      <c r="Z1" s="20" t="s">
        <v>48</v>
      </c>
      <c r="AA1" s="20" t="s">
        <v>49</v>
      </c>
      <c r="AB1" s="20" t="s">
        <v>50</v>
      </c>
      <c r="AC1" s="20" t="s">
        <v>6</v>
      </c>
      <c r="AD1" s="20" t="s">
        <v>51</v>
      </c>
      <c r="AE1" s="20" t="s">
        <v>51</v>
      </c>
      <c r="AF1" s="20" t="s">
        <v>52</v>
      </c>
      <c r="AG1" s="20" t="s">
        <v>53</v>
      </c>
      <c r="AH1" s="20" t="s">
        <v>54</v>
      </c>
      <c r="AI1" s="20" t="s">
        <v>55</v>
      </c>
      <c r="AJ1" s="20" t="s">
        <v>56</v>
      </c>
      <c r="AK1" s="20" t="s">
        <v>57</v>
      </c>
      <c r="AL1" s="20" t="s">
        <v>58</v>
      </c>
      <c r="AM1" s="20" t="s">
        <v>59</v>
      </c>
      <c r="AN1" s="20" t="s">
        <v>22</v>
      </c>
      <c r="AO1" s="20" t="s">
        <v>60</v>
      </c>
      <c r="AP1" s="20" t="s">
        <v>7</v>
      </c>
      <c r="AQ1" s="20" t="s">
        <v>61</v>
      </c>
      <c r="AR1" s="20" t="s">
        <v>30</v>
      </c>
      <c r="AS1" s="20" t="s">
        <v>62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8</v>
      </c>
      <c r="B2" t="s">
        <v>31</v>
      </c>
      <c r="C2" t="s">
        <v>32</v>
      </c>
      <c r="D2" t="s">
        <v>9</v>
      </c>
      <c r="E2" s="3">
        <v>2200</v>
      </c>
      <c r="F2" s="3">
        <v>2200</v>
      </c>
      <c r="G2" s="21">
        <v>124</v>
      </c>
      <c r="H2" s="22">
        <v>700</v>
      </c>
      <c r="I2" s="22">
        <v>1261</v>
      </c>
      <c r="J2" s="23">
        <v>0</v>
      </c>
      <c r="K2" s="23">
        <v>975</v>
      </c>
      <c r="L2" s="23">
        <v>0</v>
      </c>
      <c r="M2" s="23">
        <v>975</v>
      </c>
      <c r="N2" s="23">
        <v>860</v>
      </c>
      <c r="O2" s="23">
        <v>710</v>
      </c>
      <c r="P2" s="23">
        <v>868.4</v>
      </c>
      <c r="Q2" s="23">
        <v>1736.8</v>
      </c>
      <c r="R2" s="23">
        <v>2571.8000000000002</v>
      </c>
      <c r="S2" s="23">
        <v>1736.8</v>
      </c>
      <c r="T2" s="23">
        <v>0</v>
      </c>
      <c r="U2" s="23">
        <v>1703.4</v>
      </c>
      <c r="V2" s="23">
        <v>1736.8</v>
      </c>
      <c r="W2" s="23">
        <v>742</v>
      </c>
      <c r="X2" s="23">
        <v>0</v>
      </c>
      <c r="Y2" s="23">
        <v>1200</v>
      </c>
      <c r="Z2" s="23">
        <v>986</v>
      </c>
      <c r="AA2" s="23">
        <v>1119</v>
      </c>
      <c r="AB2" s="23">
        <v>1119</v>
      </c>
      <c r="AC2" s="23">
        <v>1261</v>
      </c>
      <c r="AD2" s="23">
        <v>1050</v>
      </c>
      <c r="AE2" s="23">
        <v>1050</v>
      </c>
      <c r="AF2" s="23">
        <v>0</v>
      </c>
      <c r="AG2" s="23">
        <v>876</v>
      </c>
      <c r="AH2" s="23">
        <v>876</v>
      </c>
      <c r="AI2" s="23">
        <v>803</v>
      </c>
      <c r="AJ2" s="23">
        <v>803</v>
      </c>
      <c r="AK2" s="23">
        <v>860</v>
      </c>
      <c r="AL2" s="23">
        <v>0</v>
      </c>
      <c r="AM2" s="23">
        <v>887.4</v>
      </c>
      <c r="AN2" s="23">
        <v>887.4</v>
      </c>
      <c r="AO2" s="23">
        <v>986</v>
      </c>
      <c r="AP2" s="23">
        <v>939</v>
      </c>
      <c r="AQ2" s="23">
        <v>939</v>
      </c>
      <c r="AR2" s="23">
        <v>1044</v>
      </c>
      <c r="AS2" s="23">
        <v>760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8</v>
      </c>
      <c r="B3" t="s">
        <v>63</v>
      </c>
      <c r="C3" t="s">
        <v>32</v>
      </c>
      <c r="D3" t="s">
        <v>9</v>
      </c>
      <c r="E3" s="3">
        <v>1410</v>
      </c>
      <c r="F3" s="3">
        <v>1410</v>
      </c>
      <c r="G3" s="21">
        <v>901</v>
      </c>
      <c r="H3" s="22">
        <v>803</v>
      </c>
      <c r="I3" s="22">
        <v>803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>
        <v>803</v>
      </c>
      <c r="AK3" s="23">
        <v>0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Q3" s="23">
        <v>0</v>
      </c>
      <c r="AR3" s="23">
        <v>0</v>
      </c>
      <c r="AS3" s="23">
        <v>0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8</v>
      </c>
      <c r="B4" t="s">
        <v>23</v>
      </c>
      <c r="C4" t="s">
        <v>32</v>
      </c>
      <c r="D4" t="s">
        <v>9</v>
      </c>
      <c r="E4" s="3">
        <v>2200</v>
      </c>
      <c r="F4" s="3">
        <v>2200</v>
      </c>
      <c r="G4" s="21">
        <v>124</v>
      </c>
      <c r="H4" s="22">
        <v>648</v>
      </c>
      <c r="I4" s="22">
        <v>935</v>
      </c>
      <c r="J4" s="23">
        <v>725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648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860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24</v>
      </c>
      <c r="B5" t="s">
        <v>64</v>
      </c>
      <c r="C5" t="s">
        <v>32</v>
      </c>
      <c r="D5" t="s">
        <v>9</v>
      </c>
      <c r="E5" s="3">
        <v>552</v>
      </c>
      <c r="F5" s="3">
        <v>552</v>
      </c>
      <c r="G5" s="21">
        <v>905</v>
      </c>
      <c r="H5" s="22">
        <v>75</v>
      </c>
      <c r="I5" s="22">
        <v>299</v>
      </c>
      <c r="J5" s="23">
        <v>0</v>
      </c>
      <c r="K5" s="23">
        <v>227</v>
      </c>
      <c r="L5" s="23">
        <v>0</v>
      </c>
      <c r="M5" s="23">
        <v>227</v>
      </c>
      <c r="N5" s="23">
        <v>137</v>
      </c>
      <c r="O5" s="23">
        <v>185</v>
      </c>
      <c r="P5" s="23">
        <v>202.48</v>
      </c>
      <c r="Q5" s="23">
        <v>404.96</v>
      </c>
      <c r="R5" s="23">
        <v>598.96</v>
      </c>
      <c r="S5" s="23">
        <v>404.96</v>
      </c>
      <c r="T5" s="23">
        <v>0</v>
      </c>
      <c r="U5" s="23">
        <v>396.48</v>
      </c>
      <c r="V5" s="23">
        <v>404.96</v>
      </c>
      <c r="W5" s="23">
        <v>175</v>
      </c>
      <c r="X5" s="23">
        <v>0</v>
      </c>
      <c r="Y5" s="23">
        <v>260</v>
      </c>
      <c r="Z5" s="23">
        <v>184.6</v>
      </c>
      <c r="AA5" s="23">
        <v>256</v>
      </c>
      <c r="AB5" s="23">
        <v>256</v>
      </c>
      <c r="AC5" s="23">
        <v>299</v>
      </c>
      <c r="AD5" s="23">
        <v>252</v>
      </c>
      <c r="AE5" s="23">
        <v>252</v>
      </c>
      <c r="AF5" s="23">
        <v>0</v>
      </c>
      <c r="AG5" s="23">
        <v>295</v>
      </c>
      <c r="AH5" s="23">
        <v>295</v>
      </c>
      <c r="AI5" s="23">
        <v>199</v>
      </c>
      <c r="AJ5" s="23">
        <v>199</v>
      </c>
      <c r="AK5" s="23">
        <v>137</v>
      </c>
      <c r="AL5" s="23">
        <v>0</v>
      </c>
      <c r="AM5" s="23">
        <v>184.6</v>
      </c>
      <c r="AN5" s="23">
        <v>186.49</v>
      </c>
      <c r="AO5" s="23">
        <v>0</v>
      </c>
      <c r="AP5" s="23">
        <v>232</v>
      </c>
      <c r="AQ5" s="23">
        <v>232</v>
      </c>
      <c r="AR5" s="23">
        <v>0</v>
      </c>
      <c r="AS5" s="23">
        <v>253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24</v>
      </c>
      <c r="B6" t="s">
        <v>25</v>
      </c>
      <c r="C6" t="s">
        <v>32</v>
      </c>
      <c r="D6" t="s">
        <v>9</v>
      </c>
      <c r="E6" s="3">
        <v>552</v>
      </c>
      <c r="F6" s="3">
        <v>552</v>
      </c>
      <c r="G6" s="21">
        <v>905</v>
      </c>
      <c r="H6" s="22">
        <v>130.18</v>
      </c>
      <c r="I6" s="22">
        <v>213</v>
      </c>
      <c r="J6" s="23">
        <v>175</v>
      </c>
      <c r="K6" s="23">
        <v>0</v>
      </c>
      <c r="L6" s="23">
        <v>130.18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157</v>
      </c>
      <c r="U6" s="23">
        <v>0</v>
      </c>
      <c r="V6" s="23">
        <v>0</v>
      </c>
      <c r="W6" s="23">
        <v>0</v>
      </c>
      <c r="X6" s="23">
        <v>213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158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213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24</v>
      </c>
      <c r="B7" t="s">
        <v>65</v>
      </c>
      <c r="C7" t="s">
        <v>32</v>
      </c>
      <c r="D7" t="s">
        <v>9</v>
      </c>
      <c r="E7" s="3">
        <v>1410</v>
      </c>
      <c r="F7" s="3">
        <v>1410</v>
      </c>
      <c r="G7" s="21">
        <v>901</v>
      </c>
      <c r="H7" s="22">
        <v>370.55</v>
      </c>
      <c r="I7" s="22">
        <v>895</v>
      </c>
      <c r="J7" s="23">
        <v>0</v>
      </c>
      <c r="K7" s="23">
        <v>0</v>
      </c>
      <c r="L7" s="23">
        <v>370.55</v>
      </c>
      <c r="M7" s="23">
        <v>0</v>
      </c>
      <c r="N7" s="23">
        <v>0</v>
      </c>
      <c r="O7" s="23">
        <v>615</v>
      </c>
      <c r="P7" s="23">
        <v>613.04999999999995</v>
      </c>
      <c r="Q7" s="23">
        <v>1226.0999999999999</v>
      </c>
      <c r="R7" s="23">
        <v>1226.0999999999999</v>
      </c>
      <c r="S7" s="23">
        <v>613.04999999999995</v>
      </c>
      <c r="T7" s="23">
        <v>0</v>
      </c>
      <c r="U7" s="23">
        <v>1202.05</v>
      </c>
      <c r="V7" s="23">
        <v>1226.0999999999999</v>
      </c>
      <c r="W7" s="23">
        <v>530</v>
      </c>
      <c r="X7" s="23">
        <v>643</v>
      </c>
      <c r="Y7" s="23">
        <v>0</v>
      </c>
      <c r="Z7" s="23">
        <v>0</v>
      </c>
      <c r="AA7" s="23">
        <v>829</v>
      </c>
      <c r="AB7" s="23">
        <v>829</v>
      </c>
      <c r="AC7" s="23">
        <v>895</v>
      </c>
      <c r="AD7" s="23">
        <v>735</v>
      </c>
      <c r="AE7" s="23">
        <v>735</v>
      </c>
      <c r="AF7" s="23">
        <v>650</v>
      </c>
      <c r="AG7" s="23">
        <v>598</v>
      </c>
      <c r="AH7" s="23">
        <v>598</v>
      </c>
      <c r="AI7" s="23">
        <v>0</v>
      </c>
      <c r="AJ7" s="23">
        <v>0</v>
      </c>
      <c r="AK7" s="23">
        <v>0</v>
      </c>
      <c r="AL7" s="23">
        <v>643</v>
      </c>
      <c r="AM7" s="23">
        <v>0</v>
      </c>
      <c r="AN7" s="23">
        <v>0</v>
      </c>
      <c r="AO7" s="23">
        <v>0</v>
      </c>
      <c r="AP7" s="23">
        <v>676</v>
      </c>
      <c r="AQ7" s="23">
        <v>676</v>
      </c>
      <c r="AR7" s="23">
        <v>743</v>
      </c>
      <c r="AS7" s="23">
        <v>650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24</v>
      </c>
      <c r="B8" t="s">
        <v>65</v>
      </c>
      <c r="C8" t="s">
        <v>32</v>
      </c>
      <c r="D8" t="s">
        <v>10</v>
      </c>
      <c r="E8" s="3">
        <v>1410</v>
      </c>
      <c r="F8" s="3">
        <v>1410</v>
      </c>
      <c r="G8" s="21">
        <v>901</v>
      </c>
      <c r="H8" s="22">
        <v>613.04999999999995</v>
      </c>
      <c r="I8" s="22">
        <v>812</v>
      </c>
      <c r="J8" s="23">
        <v>0</v>
      </c>
      <c r="K8" s="23">
        <v>812</v>
      </c>
      <c r="L8" s="23">
        <v>0</v>
      </c>
      <c r="M8" s="23">
        <v>812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613.04999999999995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803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24</v>
      </c>
      <c r="B9" t="s">
        <v>66</v>
      </c>
      <c r="C9" t="s">
        <v>32</v>
      </c>
      <c r="D9" t="s">
        <v>9</v>
      </c>
      <c r="E9" s="3">
        <v>552</v>
      </c>
      <c r="F9" s="3">
        <v>552</v>
      </c>
      <c r="G9" s="21">
        <v>905</v>
      </c>
      <c r="H9" s="22">
        <v>137</v>
      </c>
      <c r="I9" s="22">
        <v>202.48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202.48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137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24</v>
      </c>
      <c r="B10" t="s">
        <v>26</v>
      </c>
      <c r="C10" t="s">
        <v>32</v>
      </c>
      <c r="D10" t="s">
        <v>9</v>
      </c>
      <c r="E10" s="3">
        <v>887.5</v>
      </c>
      <c r="F10" s="3">
        <v>887.5</v>
      </c>
      <c r="G10" s="21">
        <v>912</v>
      </c>
      <c r="H10" s="22">
        <v>212.25</v>
      </c>
      <c r="I10" s="22">
        <v>650</v>
      </c>
      <c r="J10" s="23">
        <v>0</v>
      </c>
      <c r="K10" s="23">
        <v>461</v>
      </c>
      <c r="L10" s="23">
        <v>0</v>
      </c>
      <c r="M10" s="23">
        <v>461</v>
      </c>
      <c r="N10" s="23">
        <v>330</v>
      </c>
      <c r="O10" s="23">
        <v>310</v>
      </c>
      <c r="P10" s="23">
        <v>448.82</v>
      </c>
      <c r="Q10" s="23">
        <v>897.64</v>
      </c>
      <c r="R10" s="23">
        <v>1328.64</v>
      </c>
      <c r="S10" s="23">
        <v>897.64</v>
      </c>
      <c r="T10" s="23">
        <v>0</v>
      </c>
      <c r="U10" s="23">
        <v>879.82</v>
      </c>
      <c r="V10" s="23">
        <v>897.64</v>
      </c>
      <c r="W10" s="23">
        <v>387</v>
      </c>
      <c r="X10" s="23">
        <v>0</v>
      </c>
      <c r="Y10" s="23">
        <v>380</v>
      </c>
      <c r="Z10" s="23">
        <v>212.25</v>
      </c>
      <c r="AA10" s="23">
        <v>501</v>
      </c>
      <c r="AB10" s="23">
        <v>501</v>
      </c>
      <c r="AC10" s="23">
        <v>591</v>
      </c>
      <c r="AD10" s="23">
        <v>473</v>
      </c>
      <c r="AE10" s="23">
        <v>473</v>
      </c>
      <c r="AF10" s="23">
        <v>0</v>
      </c>
      <c r="AG10" s="23">
        <v>528</v>
      </c>
      <c r="AH10" s="23">
        <v>528</v>
      </c>
      <c r="AI10" s="23">
        <v>392</v>
      </c>
      <c r="AJ10" s="23">
        <v>392</v>
      </c>
      <c r="AK10" s="23">
        <v>330</v>
      </c>
      <c r="AL10" s="23">
        <v>0</v>
      </c>
      <c r="AM10" s="23">
        <v>212.25</v>
      </c>
      <c r="AN10" s="23">
        <v>227.96</v>
      </c>
      <c r="AO10" s="23">
        <v>258.5</v>
      </c>
      <c r="AP10" s="23">
        <v>430</v>
      </c>
      <c r="AQ10" s="23">
        <v>430</v>
      </c>
      <c r="AR10" s="23">
        <v>702</v>
      </c>
      <c r="AS10" s="23">
        <v>650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24</v>
      </c>
      <c r="B11" t="s">
        <v>27</v>
      </c>
      <c r="C11" t="s">
        <v>32</v>
      </c>
      <c r="D11" t="s">
        <v>9</v>
      </c>
      <c r="E11" s="3">
        <v>887.5</v>
      </c>
      <c r="F11" s="3">
        <v>887.5</v>
      </c>
      <c r="G11" s="21">
        <v>912</v>
      </c>
      <c r="H11" s="22">
        <v>185</v>
      </c>
      <c r="I11" s="22">
        <v>401</v>
      </c>
      <c r="J11" s="23">
        <v>320</v>
      </c>
      <c r="K11" s="23">
        <v>0</v>
      </c>
      <c r="L11" s="23">
        <v>198.75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350</v>
      </c>
      <c r="U11" s="23">
        <v>0</v>
      </c>
      <c r="V11" s="23">
        <v>0</v>
      </c>
      <c r="W11" s="23">
        <v>0</v>
      </c>
      <c r="X11" s="23">
        <v>401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185</v>
      </c>
      <c r="AG11" s="23">
        <v>0</v>
      </c>
      <c r="AH11" s="23">
        <v>0</v>
      </c>
      <c r="AI11" s="23">
        <v>0</v>
      </c>
      <c r="AJ11" s="23">
        <v>0</v>
      </c>
      <c r="AK11" s="23">
        <v>330</v>
      </c>
      <c r="AL11" s="23">
        <v>401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16</v>
      </c>
      <c r="B52" s="19" t="s">
        <v>1</v>
      </c>
      <c r="C52" s="19" t="s">
        <v>2</v>
      </c>
      <c r="D52" s="19" t="s">
        <v>3</v>
      </c>
      <c r="E52" s="20" t="s">
        <v>17</v>
      </c>
      <c r="F52" s="20" t="s">
        <v>18</v>
      </c>
      <c r="G52" s="20" t="s">
        <v>19</v>
      </c>
      <c r="H52" s="20" t="s">
        <v>20</v>
      </c>
      <c r="I52" s="20" t="s">
        <v>21</v>
      </c>
      <c r="J52" s="20" t="s">
        <v>33</v>
      </c>
      <c r="K52" s="20" t="s">
        <v>34</v>
      </c>
      <c r="L52" s="20" t="s">
        <v>35</v>
      </c>
      <c r="M52" s="20" t="s">
        <v>36</v>
      </c>
      <c r="N52" s="20" t="s">
        <v>37</v>
      </c>
      <c r="O52" s="20" t="s">
        <v>38</v>
      </c>
      <c r="P52" s="20" t="s">
        <v>39</v>
      </c>
      <c r="Q52" s="20" t="s">
        <v>40</v>
      </c>
      <c r="R52" s="20" t="s">
        <v>41</v>
      </c>
      <c r="S52" s="20" t="s">
        <v>42</v>
      </c>
      <c r="T52" s="20" t="s">
        <v>43</v>
      </c>
      <c r="U52" s="20" t="s">
        <v>29</v>
      </c>
      <c r="V52" s="20" t="s">
        <v>44</v>
      </c>
      <c r="W52" s="20" t="s">
        <v>45</v>
      </c>
      <c r="X52" s="20" t="s">
        <v>46</v>
      </c>
      <c r="Y52" s="20" t="s">
        <v>47</v>
      </c>
      <c r="Z52" s="20" t="s">
        <v>48</v>
      </c>
      <c r="AA52" s="20" t="s">
        <v>49</v>
      </c>
      <c r="AB52" s="20" t="s">
        <v>50</v>
      </c>
      <c r="AC52" s="20" t="s">
        <v>6</v>
      </c>
      <c r="AD52" s="20" t="s">
        <v>51</v>
      </c>
      <c r="AE52" s="20" t="s">
        <v>51</v>
      </c>
      <c r="AF52" s="20" t="s">
        <v>52</v>
      </c>
      <c r="AG52" s="20" t="s">
        <v>53</v>
      </c>
      <c r="AH52" s="20" t="s">
        <v>54</v>
      </c>
      <c r="AI52" s="20" t="s">
        <v>55</v>
      </c>
      <c r="AJ52" s="20" t="s">
        <v>56</v>
      </c>
      <c r="AK52" s="20" t="s">
        <v>57</v>
      </c>
      <c r="AL52" s="20" t="s">
        <v>58</v>
      </c>
      <c r="AM52" s="20" t="s">
        <v>59</v>
      </c>
      <c r="AN52" s="20" t="s">
        <v>22</v>
      </c>
      <c r="AO52" s="20" t="s">
        <v>60</v>
      </c>
      <c r="AP52" s="20" t="s">
        <v>7</v>
      </c>
      <c r="AQ52" s="20" t="s">
        <v>61</v>
      </c>
      <c r="AR52" s="20" t="s">
        <v>30</v>
      </c>
      <c r="AS52" s="20" t="s">
        <v>62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8</v>
      </c>
      <c r="B53" t="s">
        <v>31</v>
      </c>
      <c r="C53" t="s">
        <v>32</v>
      </c>
      <c r="D53" t="s">
        <v>9</v>
      </c>
      <c r="E53" s="4">
        <f>IF('Shoppable Services'!$F$4=$D53,1,0)*IF('Shoppable Services'!$E$4=$C53,1,0)*IF('Shoppable Services'!$D$4=$B53,1,0)*IF('Shoppable Services'!$C$4=$A53,1,0)*$E2</f>
        <v>2200</v>
      </c>
      <c r="F53" s="4">
        <f>IF('Shoppable Services'!$F$4=$D53,1,0)*IF('Shoppable Services'!$E$4=$C53,1,0)*IF('Shoppable Services'!$D$4=$B53,1,0)*IF('Shoppable Services'!$C$4=$A53,1,0)*$F2</f>
        <v>2200</v>
      </c>
      <c r="G53" s="4">
        <f>IF('Shoppable Services'!$F$4=$D53,1,0)*IF('Shoppable Services'!$E$4=$C53,1,0)*IF('Shoppable Services'!$D$4=$B53,1,0)*IF('Shoppable Services'!$C$4=$A53,1,0)*$G2</f>
        <v>124</v>
      </c>
      <c r="H53" s="4">
        <f>IF('Shoppable Services'!$F$4=$D53,1,0)*IF('Shoppable Services'!$E$4=$C53,1,0)*IF('Shoppable Services'!$D$4=$B53,1,0)*IF('Shoppable Services'!$C$4=$A53,1,0)*$H2</f>
        <v>700</v>
      </c>
      <c r="I53" s="4">
        <f>IF('Shoppable Services'!$F$4=$D53,1,0)*IF('Shoppable Services'!$E$4=$C53,1,0)*IF('Shoppable Services'!$D$4=$B53,1,0)*IF('Shoppable Services'!$C$4=$A53,1,0)*$I2</f>
        <v>1261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1119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8</v>
      </c>
      <c r="B54" t="s">
        <v>63</v>
      </c>
      <c r="C54" t="s">
        <v>32</v>
      </c>
      <c r="D54" t="s">
        <v>9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8</v>
      </c>
      <c r="B55" t="s">
        <v>23</v>
      </c>
      <c r="C55" t="s">
        <v>32</v>
      </c>
      <c r="D55" t="s">
        <v>9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24</v>
      </c>
      <c r="B56" t="s">
        <v>64</v>
      </c>
      <c r="C56" t="s">
        <v>32</v>
      </c>
      <c r="D56" t="s">
        <v>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24</v>
      </c>
      <c r="B57" t="s">
        <v>25</v>
      </c>
      <c r="C57" t="s">
        <v>32</v>
      </c>
      <c r="D57" t="s">
        <v>9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24</v>
      </c>
      <c r="B58" t="s">
        <v>65</v>
      </c>
      <c r="C58" t="s">
        <v>32</v>
      </c>
      <c r="D58" t="s">
        <v>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24</v>
      </c>
      <c r="B59" t="s">
        <v>65</v>
      </c>
      <c r="C59" t="s">
        <v>32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24</v>
      </c>
      <c r="B60" t="s">
        <v>66</v>
      </c>
      <c r="C60" t="s">
        <v>32</v>
      </c>
      <c r="D60" t="s">
        <v>9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24</v>
      </c>
      <c r="B61" t="s">
        <v>26</v>
      </c>
      <c r="C61" t="s">
        <v>32</v>
      </c>
      <c r="D61" t="s">
        <v>9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24</v>
      </c>
      <c r="B62" t="s">
        <v>27</v>
      </c>
      <c r="C62" t="s">
        <v>32</v>
      </c>
      <c r="D62" t="s">
        <v>9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E63" s="4">
        <f>COUNTIF(E53:E62,"&gt;0")</f>
        <v>1</v>
      </c>
      <c r="F63" s="4">
        <f>COUNTIF(F53:F62,"&gt;0")</f>
        <v>1</v>
      </c>
      <c r="G63" s="4">
        <f>COUNTIF(G53:G62,"&gt;0")</f>
        <v>1</v>
      </c>
      <c r="H63" s="4">
        <f>COUNTIF(H53:H62,"&gt;0")</f>
        <v>1</v>
      </c>
      <c r="I63" s="4">
        <f>COUNTIF(I53:I62,"&gt;0")</f>
        <v>1</v>
      </c>
      <c r="J63" s="4">
        <f>COUNTIF(J53:BE62,"&gt;0")</f>
        <v>1</v>
      </c>
      <c r="AO63" s="4"/>
      <c r="AP63" s="4"/>
      <c r="AQ63" s="4"/>
      <c r="AR63" s="4"/>
      <c r="AS63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95A3ED-5207-4E62-B020-E04970DBD31E}"/>
</file>

<file path=customXml/itemProps2.xml><?xml version="1.0" encoding="utf-8"?>
<ds:datastoreItem xmlns:ds="http://schemas.openxmlformats.org/officeDocument/2006/customXml" ds:itemID="{65C399E6-5B83-49AE-80E6-F686D2F36958}"/>
</file>

<file path=customXml/itemProps3.xml><?xml version="1.0" encoding="utf-8"?>
<ds:datastoreItem xmlns:ds="http://schemas.openxmlformats.org/officeDocument/2006/customXml" ds:itemID="{CE48116B-7DA2-48EC-B0E5-6AD614D7D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