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r:id="rId2"/>
    <sheet name="Sheet1" sheetId="7" r:id="rId3"/>
  </sheets>
  <definedNames>
    <definedName name="Sheet1.Sheet1" localSheetId="1">Data!$A$1:$G$67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62" i="1"/>
  <c r="I53" i="1"/>
  <c r="I63" i="1" l="1"/>
  <c r="J4" i="6" s="1"/>
  <c r="G54" i="1"/>
  <c r="G55" i="1"/>
  <c r="G56" i="1"/>
  <c r="G57" i="1"/>
  <c r="G58" i="1"/>
  <c r="G59" i="1"/>
  <c r="G60" i="1"/>
  <c r="G61" i="1"/>
  <c r="G62" i="1"/>
  <c r="E62" i="1" l="1"/>
  <c r="E61" i="1"/>
  <c r="E60" i="1"/>
  <c r="E59" i="1"/>
  <c r="E58" i="1"/>
  <c r="E57" i="1"/>
  <c r="E56" i="1"/>
  <c r="E55" i="1"/>
  <c r="E54" i="1"/>
  <c r="E53" i="1"/>
  <c r="H62" i="1"/>
  <c r="H61" i="1"/>
  <c r="H60" i="1"/>
  <c r="H59" i="1"/>
  <c r="H58" i="1"/>
  <c r="H57" i="1"/>
  <c r="H56" i="1"/>
  <c r="H55" i="1"/>
  <c r="H54" i="1"/>
  <c r="H53" i="1"/>
  <c r="H63" i="1" s="1"/>
  <c r="I4" i="6" s="1"/>
  <c r="G53" i="1"/>
  <c r="G63" i="1" s="1"/>
  <c r="G4" i="6" s="1"/>
  <c r="F62" i="1"/>
  <c r="F61" i="1"/>
  <c r="F60" i="1"/>
  <c r="F59" i="1"/>
  <c r="F58" i="1"/>
  <c r="F57" i="1"/>
  <c r="F56" i="1"/>
  <c r="F55" i="1"/>
  <c r="F54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E63" i="1" l="1"/>
  <c r="K4" i="6" s="1"/>
  <c r="F63" i="1"/>
  <c r="L4" i="6" s="1"/>
  <c r="J63" i="1"/>
  <c r="H4" i="6" s="1"/>
</calcChain>
</file>

<file path=xl/sharedStrings.xml><?xml version="1.0" encoding="utf-8"?>
<sst xmlns="http://schemas.openxmlformats.org/spreadsheetml/2006/main" count="244" uniqueCount="61">
  <si>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</si>
  <si>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</si>
  <si>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</si>
  <si>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</si>
  <si>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</si>
  <si>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</si>
  <si>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</si>
  <si>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</si>
  <si>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</si>
  <si>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</si>
  <si>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</si>
  <si>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</si>
  <si>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</si>
  <si>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</si>
  <si>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</si>
  <si>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</si>
  <si>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</si>
  <si>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</si>
  <si>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</si>
  <si>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</si>
  <si>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</si>
  <si>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</si>
  <si>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</si>
  <si>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</si>
  <si>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</si>
  <si>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IOP - Psych</t>
  </si>
  <si>
    <t>Partial Hospital - Psych</t>
  </si>
  <si>
    <t>Date of last update: 1/01/2022</t>
  </si>
  <si>
    <t>TRICARE OVERSEAS Rate</t>
  </si>
  <si>
    <t>TRICARE WEST HN Rate</t>
  </si>
  <si>
    <t>Adult</t>
  </si>
  <si>
    <t>Case Rate/DRG</t>
  </si>
  <si>
    <t>Inpatient - Detox</t>
  </si>
  <si>
    <t>Inpatient - Rehab</t>
  </si>
  <si>
    <t>IOP - SUD</t>
  </si>
  <si>
    <t>AETNA MEDICARE Rate</t>
  </si>
  <si>
    <t>ATRIO HEALTH PLANS M Rate</t>
  </si>
  <si>
    <t>BCBS Rate</t>
  </si>
  <si>
    <t>BCBS ANTHEM Rate</t>
  </si>
  <si>
    <t>BCBS FEDERAL PROGRAM Rate</t>
  </si>
  <si>
    <t>BCBS PORTLAND AREA T Rate</t>
  </si>
  <si>
    <t>BCBS PREMERA Rate</t>
  </si>
  <si>
    <t>BCBS SECONDARY CLAIM Rate</t>
  </si>
  <si>
    <t>BEACON HEALTH OPTION Rate</t>
  </si>
  <si>
    <t>CARE OR MANAGED MEDI Rate</t>
  </si>
  <si>
    <t>CIGNA Rate</t>
  </si>
  <si>
    <t>CIGNA BEHAVIORAL HTL Rate</t>
  </si>
  <si>
    <t>FIRST CHOICE HEALTH Rate</t>
  </si>
  <si>
    <t>GROUP HEALTH Rate</t>
  </si>
  <si>
    <t>HUMANA/LIFESYNCH MGD Rate</t>
  </si>
  <si>
    <t>KAISER PERMANENTE Rate</t>
  </si>
  <si>
    <t>MHN CLAIMS Rate</t>
  </si>
  <si>
    <t>MHN MANAGED MEDICARE Rate</t>
  </si>
  <si>
    <t>MODA/ODS Rate</t>
  </si>
  <si>
    <t>PACIFIC SOURCE Rate</t>
  </si>
  <si>
    <t>PROVIDENCE BEHAVIORA Rate</t>
  </si>
  <si>
    <t>PROVIDENCE MANAGED M Rate</t>
  </si>
  <si>
    <t>TRILLIUM COMMUNITY H Rate</t>
  </si>
  <si>
    <t>TRIWEST VAPC3 Rate</t>
  </si>
  <si>
    <t>UBH MANAGED MEDICARE Rate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</si>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</sst>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27</v>
      </c>
    </row>
    <row r="2" spans="1:12">
      <c r="B2" s="24" t="s">
        <v>14</v>
      </c>
      <c r="C2" s="24"/>
      <c r="D2" s="24"/>
      <c r="E2" s="24"/>
      <c r="F2" s="24"/>
    </row>
    <row r="3" spans="1:12">
      <c r="B3" s="8" t="s">
        <v>12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11</v>
      </c>
      <c r="H3" s="8" t="s">
        <v>13</v>
      </c>
      <c r="I3" s="8" t="s">
        <v>4</v>
      </c>
      <c r="J3" s="8" t="s">
        <v>5</v>
      </c>
      <c r="K3" s="8" t="s">
        <v>10</v>
      </c>
      <c r="L3" s="8" t="s">
        <v>17</v>
      </c>
    </row>
    <row r="4" spans="1:12">
      <c r="B4" s="9" t="s">
        <v>38</v>
      </c>
      <c r="C4" s="9" t="s">
        <v>7</v>
      </c>
      <c r="D4" s="9" t="s">
        <v>23</v>
      </c>
      <c r="E4" s="9" t="s">
        <v>30</v>
      </c>
      <c r="F4" s="9" t="s">
        <v>8</v>
      </c>
      <c r="G4" s="10">
        <f>IF(Data!$G$63&gt;1,"Error",MAX(Data!G53:G62))</f>
        <v>124</v>
      </c>
      <c r="H4" s="11">
        <f>IF(Data!$J$63&gt;1,"Error",IF(Data!$J$63=0,"N/A",MAX(Data!J53:BC62)))</f>
        <v>1365</v>
      </c>
      <c r="I4" s="11">
        <f>IF(Data!$H$63&gt;1,"Error",SUM(Data!H53:H62))</f>
        <v>711.55</v>
      </c>
      <c r="J4" s="11">
        <f>IF(Data!$I$63&gt;1,"Error",SUM(Data!I53:I62))</f>
        <v>1735</v>
      </c>
      <c r="K4" s="11">
        <f>IF(Data!$E$63&gt;1,"Error",SUM(Data!E53:E62))</f>
        <v>2150</v>
      </c>
      <c r="L4" s="11">
        <f>IF(Data!$F$63&gt;1,"Error",SUM(Data!F53:F62))</f>
        <v>2150</v>
      </c>
    </row>
    <row r="7" spans="1:12" hidden="1" outlineLevel="1">
      <c r="B7" s="17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21</v>
      </c>
      <c r="C8" t="s">
        <v>7</v>
      </c>
      <c r="D8" t="s">
        <v>32</v>
      </c>
      <c r="E8" t="s">
        <v>30</v>
      </c>
      <c r="F8" t="s">
        <v>31</v>
      </c>
    </row>
    <row r="9" spans="1:12" hidden="1" outlineLevel="1">
      <c r="B9" s="17" t="s">
        <v>35</v>
      </c>
      <c r="C9" t="s">
        <v>24</v>
      </c>
      <c r="D9" t="s">
        <v>23</v>
      </c>
      <c r="E9"/>
      <c r="F9" t="s">
        <v>8</v>
      </c>
    </row>
    <row r="10" spans="1:12" hidden="1" outlineLevel="1">
      <c r="B10" s="17" t="s">
        <v>36</v>
      </c>
      <c r="C10" s="12"/>
      <c r="D10" t="s">
        <v>33</v>
      </c>
      <c r="E10"/>
      <c r="F10" t="s">
        <v>9</v>
      </c>
    </row>
    <row r="11" spans="1:12" hidden="1" outlineLevel="1">
      <c r="B11" s="17" t="s">
        <v>37</v>
      </c>
      <c r="C11"/>
      <c r="D11" t="s">
        <v>25</v>
      </c>
      <c r="E11"/>
      <c r="F11"/>
    </row>
    <row r="12" spans="1:12" hidden="1" outlineLevel="1">
      <c r="B12" s="17" t="s">
        <v>38</v>
      </c>
      <c r="C12"/>
      <c r="D12" t="s">
        <v>34</v>
      </c>
      <c r="E12"/>
      <c r="F12"/>
    </row>
    <row r="13" spans="1:12" hidden="1" outlineLevel="1">
      <c r="B13" s="17" t="s">
        <v>39</v>
      </c>
      <c r="C13"/>
      <c r="D13" t="s">
        <v>26</v>
      </c>
      <c r="E13"/>
      <c r="F13"/>
    </row>
    <row r="14" spans="1:12" hidden="1" outlineLevel="1">
      <c r="B14" s="17" t="s">
        <v>40</v>
      </c>
      <c r="C14"/>
      <c r="D14" t="s">
        <v>60</v>
      </c>
      <c r="E14"/>
      <c r="F14"/>
    </row>
    <row r="15" spans="1:12" hidden="1" outlineLevel="1">
      <c r="B15" s="17" t="s">
        <v>41</v>
      </c>
      <c r="C15"/>
      <c r="D15"/>
      <c r="E15"/>
      <c r="F15"/>
    </row>
    <row r="16" spans="1:12" hidden="1" outlineLevel="1">
      <c r="B16" s="17" t="s">
        <v>42</v>
      </c>
      <c r="C16"/>
      <c r="D16"/>
      <c r="E16"/>
      <c r="F16"/>
    </row>
    <row r="17" spans="2:6" hidden="1" outlineLevel="1">
      <c r="B17" s="17" t="s">
        <v>43</v>
      </c>
      <c r="C17"/>
      <c r="D17"/>
      <c r="E17"/>
      <c r="F17"/>
    </row>
    <row r="18" spans="2:6" ht="30" hidden="1" outlineLevel="1">
      <c r="B18" s="17" t="s">
        <v>44</v>
      </c>
      <c r="C18"/>
      <c r="D18"/>
      <c r="E18"/>
      <c r="F18"/>
    </row>
    <row r="19" spans="2:6" hidden="1" outlineLevel="1">
      <c r="B19" s="17" t="s">
        <v>45</v>
      </c>
      <c r="C19"/>
      <c r="D19"/>
      <c r="E19"/>
      <c r="F19"/>
    </row>
    <row r="20" spans="2:6" hidden="1" outlineLevel="1">
      <c r="B20" s="17" t="s">
        <v>46</v>
      </c>
      <c r="C20"/>
      <c r="D20"/>
      <c r="E20"/>
      <c r="F20"/>
    </row>
    <row r="21" spans="2:6" hidden="1" outlineLevel="1">
      <c r="B21" s="17" t="s">
        <v>47</v>
      </c>
      <c r="C21"/>
      <c r="D21"/>
      <c r="E21"/>
      <c r="F21"/>
    </row>
    <row r="22" spans="2:6" hidden="1" outlineLevel="1">
      <c r="B22" s="17" t="s">
        <v>48</v>
      </c>
      <c r="C22"/>
      <c r="D22"/>
      <c r="E22"/>
      <c r="F22"/>
    </row>
    <row r="23" spans="2:6" ht="30" hidden="1" outlineLevel="1">
      <c r="B23" s="17" t="s">
        <v>49</v>
      </c>
      <c r="C23"/>
      <c r="D23"/>
      <c r="E23"/>
      <c r="F23"/>
    </row>
    <row r="24" spans="2:6" hidden="1" outlineLevel="1">
      <c r="B24" s="17" t="s">
        <v>50</v>
      </c>
      <c r="C24"/>
      <c r="D24"/>
      <c r="E24"/>
      <c r="F24"/>
    </row>
    <row r="25" spans="2:6" hidden="1" outlineLevel="1">
      <c r="B25" s="17" t="s">
        <v>51</v>
      </c>
      <c r="C25"/>
      <c r="D25"/>
      <c r="E25"/>
      <c r="F25"/>
    </row>
    <row r="26" spans="2:6" ht="30" hidden="1" outlineLevel="1">
      <c r="B26" s="17" t="s">
        <v>52</v>
      </c>
      <c r="C26"/>
      <c r="D26"/>
      <c r="E26"/>
      <c r="F26"/>
    </row>
    <row r="27" spans="2:6" hidden="1" outlineLevel="1">
      <c r="B27" s="17" t="s">
        <v>53</v>
      </c>
      <c r="C27"/>
      <c r="D27"/>
      <c r="E27"/>
      <c r="F27"/>
    </row>
    <row r="28" spans="2:6" hidden="1" outlineLevel="1">
      <c r="B28" s="17" t="s">
        <v>54</v>
      </c>
      <c r="C28"/>
      <c r="D28"/>
      <c r="E28"/>
      <c r="F28"/>
    </row>
    <row r="29" spans="2:6" ht="30" hidden="1" outlineLevel="1">
      <c r="B29" s="17" t="s">
        <v>55</v>
      </c>
      <c r="C29"/>
      <c r="D29"/>
      <c r="E29"/>
      <c r="F29"/>
    </row>
    <row r="30" spans="2:6" ht="30" hidden="1" outlineLevel="1">
      <c r="B30" s="17" t="s">
        <v>56</v>
      </c>
      <c r="C30"/>
      <c r="D30"/>
      <c r="E30"/>
      <c r="F30"/>
    </row>
    <row r="31" spans="2:6" hidden="1" outlineLevel="1">
      <c r="B31" s="17" t="s">
        <v>22</v>
      </c>
      <c r="C31"/>
      <c r="D31"/>
      <c r="E31"/>
      <c r="F31"/>
    </row>
    <row r="32" spans="2:6" hidden="1" outlineLevel="1">
      <c r="B32" s="17" t="s">
        <v>28</v>
      </c>
      <c r="C32"/>
      <c r="D32"/>
      <c r="E32"/>
      <c r="F32"/>
    </row>
    <row r="33" spans="2:6" hidden="1" outlineLevel="1">
      <c r="B33" s="17" t="s">
        <v>29</v>
      </c>
      <c r="C33"/>
      <c r="D33"/>
      <c r="E33"/>
      <c r="F33"/>
    </row>
    <row r="34" spans="2:6" hidden="1" outlineLevel="1">
      <c r="B34" s="17" t="s">
        <v>57</v>
      </c>
      <c r="C34"/>
      <c r="D34"/>
      <c r="E34"/>
      <c r="F34"/>
    </row>
    <row r="35" spans="2:6" hidden="1" outlineLevel="1">
      <c r="B35" s="17" t="s">
        <v>58</v>
      </c>
      <c r="C35"/>
      <c r="D35"/>
      <c r="E35"/>
      <c r="F35"/>
    </row>
    <row r="36" spans="2:6" ht="30" hidden="1" outlineLevel="1">
      <c r="B36" s="17" t="s">
        <v>59</v>
      </c>
      <c r="C36"/>
      <c r="D36"/>
      <c r="E36"/>
      <c r="F36"/>
    </row>
    <row r="37" spans="2:6" hidden="1" outlineLevel="1">
      <c r="B37" s="17" t="s">
        <v>6</v>
      </c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$D$8:$D$14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3"/>
  <sheetViews>
    <sheetView topLeftCell="A43" workbookViewId="0">
      <selection activeCell="B2" sqref="B2:D1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5" max="55" width="15.42578125" bestFit="1" customWidth="1"/>
  </cols>
  <sheetData>
    <row r="1" spans="1:55" ht="60">
      <c r="A1" s="19" t="s">
        <v>15</v>
      </c>
      <c r="B1" s="19" t="s">
        <v>1</v>
      </c>
      <c r="C1" s="19" t="s">
        <v>2</v>
      </c>
      <c r="D1" s="19" t="s">
        <v>3</v>
      </c>
      <c r="E1" s="20" t="s">
        <v>16</v>
      </c>
      <c r="F1" s="20" t="s">
        <v>17</v>
      </c>
      <c r="G1" s="20" t="s">
        <v>18</v>
      </c>
      <c r="H1" s="20" t="s">
        <v>19</v>
      </c>
      <c r="I1" s="20" t="s">
        <v>20</v>
      </c>
      <c r="J1" s="20" t="s">
        <v>21</v>
      </c>
      <c r="K1" s="20" t="s">
        <v>35</v>
      </c>
      <c r="L1" s="20" t="s">
        <v>36</v>
      </c>
      <c r="M1" s="20" t="s">
        <v>37</v>
      </c>
      <c r="N1" s="20" t="s">
        <v>38</v>
      </c>
      <c r="O1" s="20" t="s">
        <v>39</v>
      </c>
      <c r="P1" s="20" t="s">
        <v>40</v>
      </c>
      <c r="Q1" s="20" t="s">
        <v>41</v>
      </c>
      <c r="R1" s="20" t="s">
        <v>42</v>
      </c>
      <c r="S1" s="20" t="s">
        <v>43</v>
      </c>
      <c r="T1" s="20" t="s">
        <v>44</v>
      </c>
      <c r="U1" s="20" t="s">
        <v>45</v>
      </c>
      <c r="V1" s="20" t="s">
        <v>46</v>
      </c>
      <c r="W1" s="20" t="s">
        <v>47</v>
      </c>
      <c r="X1" s="20" t="s">
        <v>48</v>
      </c>
      <c r="Y1" s="20" t="s">
        <v>49</v>
      </c>
      <c r="Z1" s="20" t="s">
        <v>50</v>
      </c>
      <c r="AA1" s="20" t="s">
        <v>51</v>
      </c>
      <c r="AB1" s="20" t="s">
        <v>52</v>
      </c>
      <c r="AC1" s="20" t="s">
        <v>53</v>
      </c>
      <c r="AD1" s="20" t="s">
        <v>54</v>
      </c>
      <c r="AE1" s="20" t="s">
        <v>55</v>
      </c>
      <c r="AF1" s="20" t="s">
        <v>56</v>
      </c>
      <c r="AG1" s="20" t="s">
        <v>22</v>
      </c>
      <c r="AH1" s="20" t="s">
        <v>28</v>
      </c>
      <c r="AI1" s="20" t="s">
        <v>29</v>
      </c>
      <c r="AJ1" s="20" t="s">
        <v>57</v>
      </c>
      <c r="AK1" s="20" t="s">
        <v>58</v>
      </c>
      <c r="AL1" s="20" t="s">
        <v>59</v>
      </c>
      <c r="AM1" s="20" t="s">
        <v>6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>
      <c r="A2" t="s">
        <v>7</v>
      </c>
      <c r="B2" t="s">
        <v>32</v>
      </c>
      <c r="C2" t="s">
        <v>30</v>
      </c>
      <c r="D2" t="s">
        <v>31</v>
      </c>
      <c r="E2" s="3">
        <v>2150</v>
      </c>
      <c r="F2" s="3">
        <v>2150</v>
      </c>
      <c r="G2" s="21">
        <v>126</v>
      </c>
      <c r="H2" s="22">
        <v>815.74</v>
      </c>
      <c r="I2" s="22">
        <v>1540</v>
      </c>
      <c r="J2" s="23">
        <v>0</v>
      </c>
      <c r="K2" s="23">
        <v>815.74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815.74</v>
      </c>
      <c r="U2" s="23">
        <v>0</v>
      </c>
      <c r="V2" s="23">
        <v>0</v>
      </c>
      <c r="W2" s="23">
        <v>0</v>
      </c>
      <c r="X2" s="23">
        <v>0</v>
      </c>
      <c r="Y2" s="23">
        <v>815.74</v>
      </c>
      <c r="Z2" s="23">
        <v>0</v>
      </c>
      <c r="AA2" s="23">
        <v>0</v>
      </c>
      <c r="AB2" s="23">
        <v>815.74</v>
      </c>
      <c r="AC2" s="23">
        <v>0</v>
      </c>
      <c r="AD2" s="23">
        <v>0</v>
      </c>
      <c r="AE2" s="23">
        <v>0</v>
      </c>
      <c r="AF2" s="23">
        <v>1540</v>
      </c>
      <c r="AG2" s="23">
        <v>0</v>
      </c>
      <c r="AH2" s="23">
        <v>0</v>
      </c>
      <c r="AI2" s="23">
        <v>0</v>
      </c>
      <c r="AJ2" s="23">
        <v>0</v>
      </c>
      <c r="AK2" s="23">
        <v>876.31</v>
      </c>
      <c r="AL2" s="23">
        <v>0</v>
      </c>
      <c r="AM2" s="23">
        <v>0</v>
      </c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>
      <c r="A3" t="s">
        <v>7</v>
      </c>
      <c r="B3" t="s">
        <v>32</v>
      </c>
      <c r="C3" t="s">
        <v>30</v>
      </c>
      <c r="D3" t="s">
        <v>8</v>
      </c>
      <c r="E3" s="3">
        <v>2150</v>
      </c>
      <c r="F3" s="3">
        <v>2150</v>
      </c>
      <c r="G3" s="21">
        <v>126</v>
      </c>
      <c r="H3" s="22">
        <v>1155</v>
      </c>
      <c r="I3" s="22">
        <v>1735</v>
      </c>
      <c r="J3" s="23">
        <v>1155</v>
      </c>
      <c r="K3" s="23">
        <v>0</v>
      </c>
      <c r="L3" s="23">
        <v>1400</v>
      </c>
      <c r="M3" s="23">
        <v>1365</v>
      </c>
      <c r="N3" s="23">
        <v>1365</v>
      </c>
      <c r="O3" s="23">
        <v>1365</v>
      </c>
      <c r="P3" s="23">
        <v>1365</v>
      </c>
      <c r="Q3" s="23">
        <v>1365</v>
      </c>
      <c r="R3" s="23">
        <v>1365</v>
      </c>
      <c r="S3" s="23">
        <v>1200</v>
      </c>
      <c r="T3" s="23">
        <v>0</v>
      </c>
      <c r="U3" s="23">
        <v>1534</v>
      </c>
      <c r="V3" s="23">
        <v>1534</v>
      </c>
      <c r="W3" s="23">
        <v>1650</v>
      </c>
      <c r="X3" s="23">
        <v>1300</v>
      </c>
      <c r="Y3" s="23">
        <v>0</v>
      </c>
      <c r="Z3" s="23">
        <v>1650.71</v>
      </c>
      <c r="AA3" s="23">
        <v>1215</v>
      </c>
      <c r="AB3" s="23">
        <v>0</v>
      </c>
      <c r="AC3" s="23">
        <v>1297</v>
      </c>
      <c r="AD3" s="23">
        <v>1735</v>
      </c>
      <c r="AE3" s="23">
        <v>1514</v>
      </c>
      <c r="AF3" s="23">
        <v>0</v>
      </c>
      <c r="AG3" s="23">
        <v>1255</v>
      </c>
      <c r="AH3" s="23">
        <v>1226</v>
      </c>
      <c r="AI3" s="23">
        <v>1236.18</v>
      </c>
      <c r="AJ3" s="23">
        <v>0</v>
      </c>
      <c r="AK3" s="23">
        <v>0</v>
      </c>
      <c r="AL3" s="23">
        <v>1540</v>
      </c>
      <c r="AM3" s="23">
        <v>1514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>
      <c r="A4" t="s">
        <v>7</v>
      </c>
      <c r="B4" t="s">
        <v>23</v>
      </c>
      <c r="C4" t="s">
        <v>30</v>
      </c>
      <c r="D4" t="s">
        <v>31</v>
      </c>
      <c r="E4" s="3">
        <v>2150</v>
      </c>
      <c r="F4" s="3">
        <v>2150</v>
      </c>
      <c r="G4" s="21">
        <v>124</v>
      </c>
      <c r="H4" s="22">
        <v>815.74</v>
      </c>
      <c r="I4" s="22">
        <v>1540</v>
      </c>
      <c r="J4" s="23">
        <v>0</v>
      </c>
      <c r="K4" s="23">
        <v>815.74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815.74</v>
      </c>
      <c r="U4" s="23">
        <v>0</v>
      </c>
      <c r="V4" s="23">
        <v>0</v>
      </c>
      <c r="W4" s="23">
        <v>0</v>
      </c>
      <c r="X4" s="23">
        <v>0</v>
      </c>
      <c r="Y4" s="23">
        <v>815.74</v>
      </c>
      <c r="Z4" s="23">
        <v>0</v>
      </c>
      <c r="AA4" s="23">
        <v>0</v>
      </c>
      <c r="AB4" s="23">
        <v>815.74</v>
      </c>
      <c r="AC4" s="23">
        <v>0</v>
      </c>
      <c r="AD4" s="23">
        <v>0</v>
      </c>
      <c r="AE4" s="23">
        <v>0</v>
      </c>
      <c r="AF4" s="23">
        <v>1540</v>
      </c>
      <c r="AG4" s="23">
        <v>0</v>
      </c>
      <c r="AH4" s="23">
        <v>0</v>
      </c>
      <c r="AI4" s="23">
        <v>0</v>
      </c>
      <c r="AJ4" s="23">
        <v>0</v>
      </c>
      <c r="AK4" s="23">
        <v>876.31</v>
      </c>
      <c r="AL4" s="23">
        <v>0</v>
      </c>
      <c r="AM4" s="23">
        <v>0</v>
      </c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>
      <c r="A5" t="s">
        <v>7</v>
      </c>
      <c r="B5" t="s">
        <v>23</v>
      </c>
      <c r="C5" t="s">
        <v>30</v>
      </c>
      <c r="D5" t="s">
        <v>8</v>
      </c>
      <c r="E5" s="3">
        <v>2150</v>
      </c>
      <c r="F5" s="3">
        <v>2150</v>
      </c>
      <c r="G5" s="21">
        <v>124</v>
      </c>
      <c r="H5" s="22">
        <v>711.55</v>
      </c>
      <c r="I5" s="22">
        <v>1735</v>
      </c>
      <c r="J5" s="23">
        <v>1155</v>
      </c>
      <c r="K5" s="23">
        <v>0</v>
      </c>
      <c r="L5" s="23">
        <v>1400</v>
      </c>
      <c r="M5" s="23">
        <v>1365</v>
      </c>
      <c r="N5" s="23">
        <v>1365</v>
      </c>
      <c r="O5" s="23">
        <v>1365</v>
      </c>
      <c r="P5" s="23">
        <v>1365</v>
      </c>
      <c r="Q5" s="23">
        <v>1365</v>
      </c>
      <c r="R5" s="23">
        <v>1365</v>
      </c>
      <c r="S5" s="23">
        <v>1200</v>
      </c>
      <c r="T5" s="23">
        <v>0</v>
      </c>
      <c r="U5" s="23">
        <v>1534</v>
      </c>
      <c r="V5" s="23">
        <v>1534</v>
      </c>
      <c r="W5" s="23">
        <v>1650</v>
      </c>
      <c r="X5" s="23">
        <v>1300</v>
      </c>
      <c r="Y5" s="23">
        <v>0</v>
      </c>
      <c r="Z5" s="23">
        <v>1650.71</v>
      </c>
      <c r="AA5" s="23">
        <v>1365</v>
      </c>
      <c r="AB5" s="23">
        <v>0</v>
      </c>
      <c r="AC5" s="23">
        <v>1297</v>
      </c>
      <c r="AD5" s="23">
        <v>1735</v>
      </c>
      <c r="AE5" s="23">
        <v>1602</v>
      </c>
      <c r="AF5" s="23">
        <v>0</v>
      </c>
      <c r="AG5" s="23">
        <v>1255</v>
      </c>
      <c r="AH5" s="23">
        <v>1226</v>
      </c>
      <c r="AI5" s="23">
        <v>1236.18</v>
      </c>
      <c r="AJ5" s="23">
        <v>976.4</v>
      </c>
      <c r="AK5" s="23">
        <v>0</v>
      </c>
      <c r="AL5" s="23">
        <v>1540</v>
      </c>
      <c r="AM5" s="23">
        <v>1602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>
      <c r="A6" t="s">
        <v>7</v>
      </c>
      <c r="B6" t="s">
        <v>33</v>
      </c>
      <c r="C6" t="s">
        <v>30</v>
      </c>
      <c r="D6" t="s">
        <v>31</v>
      </c>
      <c r="E6" s="3">
        <v>2150</v>
      </c>
      <c r="F6" s="3">
        <v>2150</v>
      </c>
      <c r="G6" s="21">
        <v>128</v>
      </c>
      <c r="H6" s="22">
        <v>815.74</v>
      </c>
      <c r="I6" s="22">
        <v>1540</v>
      </c>
      <c r="J6" s="23">
        <v>0</v>
      </c>
      <c r="K6" s="23">
        <v>815.74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815.74</v>
      </c>
      <c r="U6" s="23">
        <v>0</v>
      </c>
      <c r="V6" s="23">
        <v>0</v>
      </c>
      <c r="W6" s="23">
        <v>0</v>
      </c>
      <c r="X6" s="23">
        <v>0</v>
      </c>
      <c r="Y6" s="23">
        <v>815.74</v>
      </c>
      <c r="Z6" s="23">
        <v>0</v>
      </c>
      <c r="AA6" s="23">
        <v>0</v>
      </c>
      <c r="AB6" s="23">
        <v>815.74</v>
      </c>
      <c r="AC6" s="23">
        <v>0</v>
      </c>
      <c r="AD6" s="23">
        <v>0</v>
      </c>
      <c r="AE6" s="23">
        <v>0</v>
      </c>
      <c r="AF6" s="23">
        <v>1540</v>
      </c>
      <c r="AG6" s="23">
        <v>0</v>
      </c>
      <c r="AH6" s="23">
        <v>0</v>
      </c>
      <c r="AI6" s="23">
        <v>0</v>
      </c>
      <c r="AJ6" s="23">
        <v>0</v>
      </c>
      <c r="AK6" s="23">
        <v>876.31</v>
      </c>
      <c r="AL6" s="23">
        <v>0</v>
      </c>
      <c r="AM6" s="23">
        <v>0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>
      <c r="A7" t="s">
        <v>7</v>
      </c>
      <c r="B7" t="s">
        <v>33</v>
      </c>
      <c r="C7" t="s">
        <v>30</v>
      </c>
      <c r="D7" t="s">
        <v>8</v>
      </c>
      <c r="E7" s="3">
        <v>2150</v>
      </c>
      <c r="F7" s="3">
        <v>2150</v>
      </c>
      <c r="G7" s="21">
        <v>128</v>
      </c>
      <c r="H7" s="22">
        <v>1050</v>
      </c>
      <c r="I7" s="22">
        <v>1735</v>
      </c>
      <c r="J7" s="23">
        <v>1155</v>
      </c>
      <c r="K7" s="23">
        <v>0</v>
      </c>
      <c r="L7" s="23">
        <v>1180</v>
      </c>
      <c r="M7" s="23">
        <v>1175</v>
      </c>
      <c r="N7" s="23">
        <v>1175</v>
      </c>
      <c r="O7" s="23">
        <v>1175</v>
      </c>
      <c r="P7" s="23">
        <v>1175</v>
      </c>
      <c r="Q7" s="23">
        <v>1175</v>
      </c>
      <c r="R7" s="23">
        <v>1175</v>
      </c>
      <c r="S7" s="23">
        <v>1200</v>
      </c>
      <c r="T7" s="23">
        <v>0</v>
      </c>
      <c r="U7" s="23">
        <v>1278</v>
      </c>
      <c r="V7" s="23">
        <v>1278</v>
      </c>
      <c r="W7" s="23">
        <v>1650</v>
      </c>
      <c r="X7" s="23">
        <v>1300</v>
      </c>
      <c r="Y7" s="23">
        <v>0</v>
      </c>
      <c r="Z7" s="23">
        <v>1650.71</v>
      </c>
      <c r="AA7" s="23">
        <v>1050</v>
      </c>
      <c r="AB7" s="23">
        <v>0</v>
      </c>
      <c r="AC7" s="23">
        <v>1297</v>
      </c>
      <c r="AD7" s="23">
        <v>1735</v>
      </c>
      <c r="AE7" s="23">
        <v>1504</v>
      </c>
      <c r="AF7" s="23">
        <v>0</v>
      </c>
      <c r="AG7" s="23">
        <v>1255</v>
      </c>
      <c r="AH7" s="23">
        <v>1226</v>
      </c>
      <c r="AI7" s="23">
        <v>1236.18</v>
      </c>
      <c r="AJ7" s="23">
        <v>0</v>
      </c>
      <c r="AK7" s="23">
        <v>0</v>
      </c>
      <c r="AL7" s="23">
        <v>0</v>
      </c>
      <c r="AM7" s="23">
        <v>1504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>
      <c r="A8" t="s">
        <v>24</v>
      </c>
      <c r="B8" t="s">
        <v>25</v>
      </c>
      <c r="C8" t="s">
        <v>30</v>
      </c>
      <c r="D8" t="s">
        <v>9</v>
      </c>
      <c r="E8" s="3">
        <v>740</v>
      </c>
      <c r="F8" s="3">
        <v>740</v>
      </c>
      <c r="G8" s="21">
        <v>905</v>
      </c>
      <c r="H8" s="22">
        <v>200</v>
      </c>
      <c r="I8" s="22">
        <v>534</v>
      </c>
      <c r="J8" s="23">
        <v>226</v>
      </c>
      <c r="K8" s="23">
        <v>0</v>
      </c>
      <c r="L8" s="23">
        <v>392.94</v>
      </c>
      <c r="M8" s="23">
        <v>200</v>
      </c>
      <c r="N8" s="23">
        <v>200</v>
      </c>
      <c r="O8" s="23">
        <v>200</v>
      </c>
      <c r="P8" s="23">
        <v>200</v>
      </c>
      <c r="Q8" s="23">
        <v>200</v>
      </c>
      <c r="R8" s="23">
        <v>200</v>
      </c>
      <c r="S8" s="23">
        <v>327</v>
      </c>
      <c r="T8" s="23">
        <v>0</v>
      </c>
      <c r="U8" s="23">
        <v>448</v>
      </c>
      <c r="V8" s="23">
        <v>448</v>
      </c>
      <c r="W8" s="23">
        <v>337</v>
      </c>
      <c r="X8" s="23">
        <v>370</v>
      </c>
      <c r="Y8" s="23">
        <v>0</v>
      </c>
      <c r="Z8" s="23">
        <v>500</v>
      </c>
      <c r="AA8" s="23">
        <v>315</v>
      </c>
      <c r="AB8" s="23">
        <v>0</v>
      </c>
      <c r="AC8" s="23">
        <v>354</v>
      </c>
      <c r="AD8" s="23">
        <v>534</v>
      </c>
      <c r="AE8" s="23">
        <v>263</v>
      </c>
      <c r="AF8" s="23">
        <v>309</v>
      </c>
      <c r="AG8" s="23">
        <v>215.25</v>
      </c>
      <c r="AH8" s="23">
        <v>213.76</v>
      </c>
      <c r="AI8" s="23">
        <v>215.25</v>
      </c>
      <c r="AJ8" s="23">
        <v>300</v>
      </c>
      <c r="AK8" s="23">
        <v>0</v>
      </c>
      <c r="AL8" s="23">
        <v>309</v>
      </c>
      <c r="AM8" s="23">
        <v>263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>
      <c r="A9" t="s">
        <v>24</v>
      </c>
      <c r="B9" t="s">
        <v>34</v>
      </c>
      <c r="C9" t="s">
        <v>30</v>
      </c>
      <c r="D9" t="s">
        <v>9</v>
      </c>
      <c r="E9" s="3">
        <v>740</v>
      </c>
      <c r="F9" s="3">
        <v>740</v>
      </c>
      <c r="G9" s="21">
        <v>906</v>
      </c>
      <c r="H9" s="22">
        <v>200</v>
      </c>
      <c r="I9" s="22">
        <v>327</v>
      </c>
      <c r="J9" s="23">
        <v>0</v>
      </c>
      <c r="K9" s="23">
        <v>0</v>
      </c>
      <c r="L9" s="23">
        <v>0</v>
      </c>
      <c r="M9" s="23">
        <v>200</v>
      </c>
      <c r="N9" s="23">
        <v>200</v>
      </c>
      <c r="O9" s="23">
        <v>200</v>
      </c>
      <c r="P9" s="23">
        <v>200</v>
      </c>
      <c r="Q9" s="23">
        <v>200</v>
      </c>
      <c r="R9" s="23">
        <v>200</v>
      </c>
      <c r="S9" s="23">
        <v>327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215.25</v>
      </c>
      <c r="AH9" s="23">
        <v>213.76</v>
      </c>
      <c r="AI9" s="23">
        <v>215.25</v>
      </c>
      <c r="AJ9" s="23">
        <v>0</v>
      </c>
      <c r="AK9" s="23">
        <v>0</v>
      </c>
      <c r="AL9" s="23">
        <v>0</v>
      </c>
      <c r="AM9" s="23">
        <v>0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>
      <c r="A10" t="s">
        <v>24</v>
      </c>
      <c r="B10" t="s">
        <v>26</v>
      </c>
      <c r="C10" t="s">
        <v>30</v>
      </c>
      <c r="D10" t="s">
        <v>9</v>
      </c>
      <c r="E10" s="3">
        <v>1050</v>
      </c>
      <c r="F10" s="3">
        <v>1050</v>
      </c>
      <c r="G10" s="21">
        <v>912</v>
      </c>
      <c r="H10" s="22">
        <v>245.77</v>
      </c>
      <c r="I10" s="22">
        <v>934</v>
      </c>
      <c r="J10" s="23">
        <v>436</v>
      </c>
      <c r="K10" s="23">
        <v>0</v>
      </c>
      <c r="L10" s="23">
        <v>590</v>
      </c>
      <c r="M10" s="23">
        <v>685</v>
      </c>
      <c r="N10" s="23">
        <v>685</v>
      </c>
      <c r="O10" s="23">
        <v>685</v>
      </c>
      <c r="P10" s="23">
        <v>685</v>
      </c>
      <c r="Q10" s="23">
        <v>685</v>
      </c>
      <c r="R10" s="23">
        <v>685</v>
      </c>
      <c r="S10" s="23">
        <v>545</v>
      </c>
      <c r="T10" s="23">
        <v>0</v>
      </c>
      <c r="U10" s="23">
        <v>690</v>
      </c>
      <c r="V10" s="23">
        <v>690</v>
      </c>
      <c r="W10" s="23">
        <v>723</v>
      </c>
      <c r="X10" s="23">
        <v>725</v>
      </c>
      <c r="Y10" s="23">
        <v>0</v>
      </c>
      <c r="Z10" s="23">
        <v>720</v>
      </c>
      <c r="AA10" s="23">
        <v>560</v>
      </c>
      <c r="AB10" s="23">
        <v>0</v>
      </c>
      <c r="AC10" s="23">
        <v>650</v>
      </c>
      <c r="AD10" s="23">
        <v>934</v>
      </c>
      <c r="AE10" s="23">
        <v>541</v>
      </c>
      <c r="AF10" s="23">
        <v>530</v>
      </c>
      <c r="AG10" s="23">
        <v>263.12</v>
      </c>
      <c r="AH10" s="23">
        <v>245.77</v>
      </c>
      <c r="AI10" s="23">
        <v>263.12</v>
      </c>
      <c r="AJ10" s="23">
        <v>425</v>
      </c>
      <c r="AK10" s="23">
        <v>0</v>
      </c>
      <c r="AL10" s="23">
        <v>530</v>
      </c>
      <c r="AM10" s="23">
        <v>541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>
      <c r="A11" t="s">
        <v>24</v>
      </c>
      <c r="B11" t="s">
        <v>60</v>
      </c>
      <c r="C11" t="s">
        <v>30</v>
      </c>
      <c r="D11" t="s">
        <v>9</v>
      </c>
      <c r="E11" s="3">
        <v>1050</v>
      </c>
      <c r="F11" s="3">
        <v>1050</v>
      </c>
      <c r="G11" s="21">
        <v>912</v>
      </c>
      <c r="H11" s="22">
        <v>245.77</v>
      </c>
      <c r="I11" s="22">
        <v>685</v>
      </c>
      <c r="J11" s="23">
        <v>0</v>
      </c>
      <c r="K11" s="23">
        <v>0</v>
      </c>
      <c r="L11" s="23">
        <v>0</v>
      </c>
      <c r="M11" s="23">
        <v>685</v>
      </c>
      <c r="N11" s="23">
        <v>685</v>
      </c>
      <c r="O11" s="23">
        <v>685</v>
      </c>
      <c r="P11" s="23">
        <v>685</v>
      </c>
      <c r="Q11" s="23">
        <v>685</v>
      </c>
      <c r="R11" s="23">
        <v>685</v>
      </c>
      <c r="S11" s="23">
        <v>545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263.12</v>
      </c>
      <c r="AH11" s="23">
        <v>245.77</v>
      </c>
      <c r="AI11" s="23">
        <v>263.12</v>
      </c>
      <c r="AJ11" s="23">
        <v>0</v>
      </c>
      <c r="AK11" s="23">
        <v>0</v>
      </c>
      <c r="AL11" s="23">
        <v>0</v>
      </c>
      <c r="AM11" s="23">
        <v>0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5:55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5:55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5:55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5:55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5:55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5:55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5:55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5:55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5:55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5:55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5:55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5:55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5:55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5:55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5:55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5:55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7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7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2" spans="1:57" ht="60">
      <c r="A52" s="19" t="s">
        <v>15</v>
      </c>
      <c r="B52" s="19" t="s">
        <v>1</v>
      </c>
      <c r="C52" s="19" t="s">
        <v>2</v>
      </c>
      <c r="D52" s="19" t="s">
        <v>3</v>
      </c>
      <c r="E52" s="20" t="s">
        <v>16</v>
      </c>
      <c r="F52" s="20" t="s">
        <v>17</v>
      </c>
      <c r="G52" s="20" t="s">
        <v>18</v>
      </c>
      <c r="H52" s="20" t="s">
        <v>19</v>
      </c>
      <c r="I52" s="20" t="s">
        <v>20</v>
      </c>
      <c r="J52" s="20" t="s">
        <v>21</v>
      </c>
      <c r="K52" s="20" t="s">
        <v>35</v>
      </c>
      <c r="L52" s="20" t="s">
        <v>36</v>
      </c>
      <c r="M52" s="20" t="s">
        <v>37</v>
      </c>
      <c r="N52" s="20" t="s">
        <v>38</v>
      </c>
      <c r="O52" s="20" t="s">
        <v>39</v>
      </c>
      <c r="P52" s="20" t="s">
        <v>40</v>
      </c>
      <c r="Q52" s="20" t="s">
        <v>41</v>
      </c>
      <c r="R52" s="20" t="s">
        <v>42</v>
      </c>
      <c r="S52" s="20" t="s">
        <v>43</v>
      </c>
      <c r="T52" s="20" t="s">
        <v>44</v>
      </c>
      <c r="U52" s="20" t="s">
        <v>45</v>
      </c>
      <c r="V52" s="20" t="s">
        <v>46</v>
      </c>
      <c r="W52" s="20" t="s">
        <v>47</v>
      </c>
      <c r="X52" s="20" t="s">
        <v>48</v>
      </c>
      <c r="Y52" s="20" t="s">
        <v>49</v>
      </c>
      <c r="Z52" s="20" t="s">
        <v>50</v>
      </c>
      <c r="AA52" s="20" t="s">
        <v>51</v>
      </c>
      <c r="AB52" s="20" t="s">
        <v>52</v>
      </c>
      <c r="AC52" s="20" t="s">
        <v>53</v>
      </c>
      <c r="AD52" s="20" t="s">
        <v>54</v>
      </c>
      <c r="AE52" s="20" t="s">
        <v>55</v>
      </c>
      <c r="AF52" s="20" t="s">
        <v>56</v>
      </c>
      <c r="AG52" s="20" t="s">
        <v>22</v>
      </c>
      <c r="AH52" s="20" t="s">
        <v>28</v>
      </c>
      <c r="AI52" s="20" t="s">
        <v>29</v>
      </c>
      <c r="AJ52" s="20" t="s">
        <v>57</v>
      </c>
      <c r="AK52" s="20" t="s">
        <v>58</v>
      </c>
      <c r="AL52" s="20" t="s">
        <v>59</v>
      </c>
      <c r="AM52" s="20" t="s">
        <v>6</v>
      </c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6"/>
      <c r="BE52" s="6"/>
    </row>
    <row r="53" spans="1:57">
      <c r="A53" t="s">
        <v>7</v>
      </c>
      <c r="B53" t="s">
        <v>32</v>
      </c>
      <c r="C53" t="s">
        <v>30</v>
      </c>
      <c r="D53" t="s">
        <v>31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>
      <c r="A54" t="s">
        <v>7</v>
      </c>
      <c r="B54" t="s">
        <v>32</v>
      </c>
      <c r="C54" t="s">
        <v>30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>
      <c r="A55" t="s">
        <v>7</v>
      </c>
      <c r="B55" t="s">
        <v>23</v>
      </c>
      <c r="C55" t="s">
        <v>30</v>
      </c>
      <c r="D55" t="s">
        <v>31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>
      <c r="A56" t="s">
        <v>7</v>
      </c>
      <c r="B56" t="s">
        <v>23</v>
      </c>
      <c r="C56" t="s">
        <v>30</v>
      </c>
      <c r="D56" t="s">
        <v>8</v>
      </c>
      <c r="E56" s="4">
        <f>IF('Shoppable Services'!$F$4=$D56,1,0)*IF('Shoppable Services'!$E$4=$C56,1,0)*IF('Shoppable Services'!$D$4=$B56,1,0)*IF('Shoppable Services'!$C$4=$A56,1,0)*$E5</f>
        <v>2150</v>
      </c>
      <c r="F56" s="4">
        <f>IF('Shoppable Services'!$F$4=$D56,1,0)*IF('Shoppable Services'!$E$4=$C56,1,0)*IF('Shoppable Services'!$D$4=$B56,1,0)*IF('Shoppable Services'!$C$4=$A56,1,0)*$F5</f>
        <v>2150</v>
      </c>
      <c r="G56" s="4">
        <f>IF('Shoppable Services'!$F$4=$D56,1,0)*IF('Shoppable Services'!$E$4=$C56,1,0)*IF('Shoppable Services'!$D$4=$B56,1,0)*IF('Shoppable Services'!$C$4=$A56,1,0)*$G5</f>
        <v>124</v>
      </c>
      <c r="H56" s="4">
        <f>IF('Shoppable Services'!$F$4=$D56,1,0)*IF('Shoppable Services'!$E$4=$C56,1,0)*IF('Shoppable Services'!$D$4=$B56,1,0)*IF('Shoppable Services'!$C$4=$A56,1,0)*$H5</f>
        <v>711.55</v>
      </c>
      <c r="I56" s="4">
        <f>IF('Shoppable Services'!$F$4=$D56,1,0)*IF('Shoppable Services'!$E$4=$C56,1,0)*IF('Shoppable Services'!$D$4=$B56,1,0)*IF('Shoppable Services'!$C$4=$A56,1,0)*$I5</f>
        <v>1735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1365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>
      <c r="A57" t="s">
        <v>7</v>
      </c>
      <c r="B57" t="s">
        <v>33</v>
      </c>
      <c r="C57" t="s">
        <v>30</v>
      </c>
      <c r="D57" t="s">
        <v>31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>
      <c r="A58" t="s">
        <v>7</v>
      </c>
      <c r="B58" t="s">
        <v>33</v>
      </c>
      <c r="C58" t="s">
        <v>30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>
      <c r="A59" t="s">
        <v>24</v>
      </c>
      <c r="B59" t="s">
        <v>25</v>
      </c>
      <c r="C59" t="s">
        <v>30</v>
      </c>
      <c r="D59" t="s">
        <v>9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>
      <c r="A60" t="s">
        <v>24</v>
      </c>
      <c r="B60" t="s">
        <v>34</v>
      </c>
      <c r="C60" t="s">
        <v>30</v>
      </c>
      <c r="D60" t="s">
        <v>9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>
      <c r="A61" t="s">
        <v>24</v>
      </c>
      <c r="B61" t="s">
        <v>26</v>
      </c>
      <c r="C61" t="s">
        <v>30</v>
      </c>
      <c r="D61" t="s">
        <v>9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>
      <c r="A62" t="s">
        <v>24</v>
      </c>
      <c r="B62" t="s">
        <v>60</v>
      </c>
      <c r="C62" t="s">
        <v>30</v>
      </c>
      <c r="D62" t="s">
        <v>9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>
      <c r="E63" s="4">
        <f>COUNTIF(E53:E62,"&gt;0")</f>
        <v>1</v>
      </c>
      <c r="F63" s="4">
        <f>COUNTIF(F53:F62,"&gt;0")</f>
        <v>1</v>
      </c>
      <c r="G63" s="4">
        <f>COUNTIF(G53:G62,"&gt;0")</f>
        <v>1</v>
      </c>
      <c r="H63" s="4">
        <f>COUNTIF(H53:H62,"&gt;0")</f>
        <v>1</v>
      </c>
      <c r="I63" s="4">
        <f>COUNTIF(I53:I62,"&gt;0")</f>
        <v>1</v>
      </c>
      <c r="J63" s="4">
        <f>COUNTIF(J53:BD62,"&gt;0")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" sqref="C1:C3"/>
    </sheetView>
  </sheetViews>
  <sheetFormatPr defaultRowHeight="15"/>
  <sheetData>
    <row r="1" spans="1:3">
      <c r="A1" t="s">
        <v>32</v>
      </c>
      <c r="B1" t="s">
        <v>30</v>
      </c>
      <c r="C1" t="s">
        <v>31</v>
      </c>
    </row>
    <row r="2" spans="1:3">
      <c r="A2" t="s">
        <v>23</v>
      </c>
      <c r="B2" t="s">
        <v>30</v>
      </c>
      <c r="C2" t="s">
        <v>8</v>
      </c>
    </row>
    <row r="3" spans="1:3">
      <c r="A3" t="s">
        <v>33</v>
      </c>
      <c r="B3" t="s">
        <v>30</v>
      </c>
      <c r="C3" t="s">
        <v>9</v>
      </c>
    </row>
    <row r="4" spans="1:3">
      <c r="A4" t="s">
        <v>25</v>
      </c>
      <c r="B4" t="s">
        <v>30</v>
      </c>
    </row>
    <row r="5" spans="1:3">
      <c r="A5" t="s">
        <v>34</v>
      </c>
      <c r="B5" t="s">
        <v>30</v>
      </c>
    </row>
    <row r="6" spans="1:3">
      <c r="A6" t="s">
        <v>26</v>
      </c>
      <c r="B6" t="s">
        <v>30</v>
      </c>
    </row>
    <row r="7" spans="1:3">
      <c r="A7" t="s">
        <v>60</v>
      </c>
      <c r="B7" t="s">
        <v>30</v>
      </c>
    </row>
    <row r="8" spans="1:3">
      <c r="B8" t="s">
        <v>30</v>
      </c>
    </row>
    <row r="9" spans="1:3">
      <c r="B9" t="s">
        <v>30</v>
      </c>
    </row>
    <row r="10" spans="1:3">
      <c r="B10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9F6CA5-3F8F-470D-B2D7-3E83AA4704F7}"/>
</file>

<file path=customXml/itemProps2.xml><?xml version="1.0" encoding="utf-8"?>
<ds:datastoreItem xmlns:ds="http://schemas.openxmlformats.org/officeDocument/2006/customXml" ds:itemID="{0442F359-2E7A-4DA7-8431-7BD1909F3154}"/>
</file>

<file path=customXml/itemProps3.xml><?xml version="1.0" encoding="utf-8"?>
<ds:datastoreItem xmlns:ds="http://schemas.openxmlformats.org/officeDocument/2006/customXml" ds:itemID="{89AD0B76-C72D-4DDF-8B4F-30F7B46D8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Shoppable Services</vt:lpstr>
      <vt:lpstr>Data</vt:lpstr>
      <vt:lpstr>Sheet1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2022-01-31T15:51:06Z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