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E79" i="1" l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85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G53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E85" i="1" l="1"/>
  <c r="K4" i="6" s="1"/>
  <c r="F85" i="1"/>
  <c r="L4" i="6" s="1"/>
  <c r="H85" i="1"/>
  <c r="I4" i="6" s="1"/>
  <c r="G85" i="1"/>
  <c r="G4" i="6" s="1"/>
  <c r="J85" i="1"/>
  <c r="H4" i="6" s="1"/>
</calcChain>
</file>

<file path=xl/sharedStrings.xml><?xml version="1.0" encoding="utf-8"?>
<sst xmlns="http://schemas.openxmlformats.org/spreadsheetml/2006/main" count="390" uniqueCount="63">
  <si>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</si>
  <si>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</si>
  <si>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</si>
  <si>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</si>
  <si>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</si>
  <si>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</si>
  <si>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</si>
  <si>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</si>
  <si>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</si>
  <si>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</si>
  <si>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</si>
  <si>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</si>
  <si>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</si>
  <si>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</si>
  <si>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</si>
  <si>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</si>
  <si>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</si>
  <si>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</si>
  <si>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</si>
  <si>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</si>
  <si>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</si>
  <si>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</si>
  <si>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</si>
  <si>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Child</t>
  </si>
  <si>
    <t>Outpatient</t>
  </si>
  <si>
    <t>Partial Hospital - ALL</t>
  </si>
  <si>
    <t>Partial Hospital - Psych</t>
  </si>
  <si>
    <t>Date of last update: 1/01/2022</t>
  </si>
  <si>
    <t>TRICARE WEST HN Rate</t>
  </si>
  <si>
    <t>Inpatient - ALL</t>
  </si>
  <si>
    <t>Adult</t>
  </si>
  <si>
    <t>% of Charges</t>
  </si>
  <si>
    <t>Case Rate/DRG</t>
  </si>
  <si>
    <t>All Ages</t>
  </si>
  <si>
    <t>Inpatient - Detox</t>
  </si>
  <si>
    <t>AETNA RTC Rate</t>
  </si>
  <si>
    <t>BC MINNESOTA Rate</t>
  </si>
  <si>
    <t>BC NORTH DAKOTA Rate</t>
  </si>
  <si>
    <t>BC NORTH DAKOTA RTC Rate</t>
  </si>
  <si>
    <t>BCBS ANTHEM Rate</t>
  </si>
  <si>
    <t>BCBS ANTHEM RTC Rate</t>
  </si>
  <si>
    <t>BCBS FEDERAL Rate</t>
  </si>
  <si>
    <t>BCBS FEDERAL RTC Rate</t>
  </si>
  <si>
    <t>BCBS ILLINOIS Rate</t>
  </si>
  <si>
    <t>BCBS ILLINOIS RTC Rate</t>
  </si>
  <si>
    <t>HEALTH PARTNERS Rate</t>
  </si>
  <si>
    <t>MEDICA UBH Rate</t>
  </si>
  <si>
    <t>MEDICA UBH RTC Rate</t>
  </si>
  <si>
    <t>NEXTBLUE OF NORTH DA Rate</t>
  </si>
  <si>
    <t>PREFERRED ONE Rate</t>
  </si>
  <si>
    <t>PREFERRED ONE RTC Rate</t>
  </si>
  <si>
    <t>SANFORD HEALTH PLAN Rate</t>
  </si>
  <si>
    <t>SANFORD HEALTH RTC Rate</t>
  </si>
  <si>
    <t>SELECT CARE Rate</t>
  </si>
  <si>
    <t>TRICARE WEST Rate</t>
  </si>
  <si>
    <t>TRICARE WEST RTC Rate</t>
  </si>
  <si>
    <t>TRICARE WEST RTC HN Rate</t>
  </si>
  <si>
    <t>% of Medicare PPS</t>
  </si>
  <si>
    <t>Intensive Outpatient - ALL</t>
  </si>
  <si>
    <t>Partial Hospital - SUD</t>
  </si>
  <si>
    <t>Residential Treatment (RTC)(PRTF)</t>
  </si>
  <si>
    <t>RTC</t>
  </si>
  <si>
    <t>RTC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</si>
</sst>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E57" sqref="E57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4" t="s">
        <v>27</v>
      </c>
    </row>
    <row r="2" spans="1:12">
      <c r="B2" s="20" t="s">
        <v>14</v>
      </c>
      <c r="C2" s="20"/>
      <c r="D2" s="20"/>
      <c r="E2" s="20"/>
      <c r="F2" s="20"/>
    </row>
    <row r="3" spans="1:12">
      <c r="B3" s="9" t="s">
        <v>12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11</v>
      </c>
      <c r="H3" s="9" t="s">
        <v>13</v>
      </c>
      <c r="I3" s="9" t="s">
        <v>4</v>
      </c>
      <c r="J3" s="9" t="s">
        <v>5</v>
      </c>
      <c r="K3" s="9" t="s">
        <v>10</v>
      </c>
      <c r="L3" s="9" t="s">
        <v>17</v>
      </c>
    </row>
    <row r="4" spans="1:12">
      <c r="B4" s="10" t="s">
        <v>46</v>
      </c>
      <c r="C4" s="10" t="s">
        <v>6</v>
      </c>
      <c r="D4" s="10" t="s">
        <v>29</v>
      </c>
      <c r="E4" s="10" t="s">
        <v>30</v>
      </c>
      <c r="F4" s="10" t="s">
        <v>7</v>
      </c>
      <c r="G4" s="11">
        <f>IF(Data!$G$85&gt;1,"Error",MAX(Data!G53:G84))</f>
        <v>124</v>
      </c>
      <c r="H4" s="12">
        <f>IF(Data!$J$85&gt;1,"Error",IF(Data!$J$85=0,"N/A",MAX(Data!J53:BD84)))</f>
        <v>1061</v>
      </c>
      <c r="I4" s="12">
        <f>IF(Data!$H$85&gt;1,"Error",SUM(Data!H53:H84))</f>
        <v>1061</v>
      </c>
      <c r="J4" s="12">
        <f>IF(Data!$I$85&gt;1,"Error",SUM(Data!I53:I84))</f>
        <v>1061</v>
      </c>
      <c r="K4" s="12">
        <f>IF(Data!$E$85&gt;1,"Error",SUM(Data!E53:E84))</f>
        <v>2015</v>
      </c>
      <c r="L4" s="12">
        <f>IF(Data!$F$85&gt;1,"Error",SUM(Data!F53:F84))</f>
        <v>2015</v>
      </c>
    </row>
    <row r="7" spans="1:12" hidden="1" outlineLevel="1">
      <c r="B7" s="13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6" t="s">
        <v>21</v>
      </c>
      <c r="C8" t="s">
        <v>6</v>
      </c>
      <c r="D8" t="s">
        <v>29</v>
      </c>
      <c r="E8" t="s">
        <v>8</v>
      </c>
      <c r="F8" t="s">
        <v>7</v>
      </c>
    </row>
    <row r="9" spans="1:12" hidden="1" outlineLevel="1">
      <c r="B9" s="16" t="s">
        <v>35</v>
      </c>
      <c r="C9" t="s">
        <v>24</v>
      </c>
      <c r="D9" t="s">
        <v>34</v>
      </c>
      <c r="E9" t="s">
        <v>30</v>
      </c>
      <c r="F9" t="s">
        <v>57</v>
      </c>
    </row>
    <row r="10" spans="1:12" hidden="1" outlineLevel="1">
      <c r="B10" s="16" t="s">
        <v>36</v>
      </c>
      <c r="C10" t="s">
        <v>60</v>
      </c>
      <c r="D10" t="s">
        <v>22</v>
      </c>
      <c r="E10" t="s">
        <v>33</v>
      </c>
      <c r="F10" t="s">
        <v>31</v>
      </c>
    </row>
    <row r="11" spans="1:12" hidden="1" outlineLevel="1">
      <c r="B11" s="16" t="s">
        <v>37</v>
      </c>
      <c r="C11"/>
      <c r="D11" t="s">
        <v>58</v>
      </c>
      <c r="E11" t="s">
        <v>23</v>
      </c>
      <c r="F11" t="s">
        <v>32</v>
      </c>
    </row>
    <row r="12" spans="1:12" hidden="1" outlineLevel="1">
      <c r="B12" s="16" t="s">
        <v>38</v>
      </c>
      <c r="C12"/>
      <c r="D12" t="s">
        <v>25</v>
      </c>
      <c r="E12"/>
      <c r="F12" t="s">
        <v>9</v>
      </c>
    </row>
    <row r="13" spans="1:12" hidden="1" outlineLevel="1">
      <c r="B13" s="16" t="s">
        <v>39</v>
      </c>
      <c r="C13"/>
      <c r="D13" t="s">
        <v>26</v>
      </c>
      <c r="E13"/>
      <c r="F13"/>
    </row>
    <row r="14" spans="1:12" hidden="1" outlineLevel="1">
      <c r="B14" s="16" t="s">
        <v>40</v>
      </c>
      <c r="C14"/>
      <c r="D14" t="s">
        <v>59</v>
      </c>
      <c r="E14"/>
      <c r="F14"/>
    </row>
    <row r="15" spans="1:12" hidden="1" outlineLevel="1">
      <c r="B15" s="16" t="s">
        <v>41</v>
      </c>
      <c r="C15"/>
      <c r="D15" t="s">
        <v>61</v>
      </c>
      <c r="E15"/>
      <c r="F15"/>
    </row>
    <row r="16" spans="1:12" hidden="1" outlineLevel="1">
      <c r="B16" s="16" t="s">
        <v>42</v>
      </c>
      <c r="C16"/>
      <c r="D16" t="s">
        <v>62</v>
      </c>
      <c r="E16"/>
      <c r="F16"/>
    </row>
    <row r="17" spans="2:6" hidden="1" outlineLevel="1">
      <c r="B17" s="16" t="s">
        <v>43</v>
      </c>
      <c r="C17"/>
      <c r="D17"/>
      <c r="E17"/>
      <c r="F17"/>
    </row>
    <row r="18" spans="2:6" hidden="1" outlineLevel="1">
      <c r="B18" s="16" t="s">
        <v>44</v>
      </c>
      <c r="C18"/>
      <c r="D18"/>
      <c r="E18"/>
      <c r="F18"/>
    </row>
    <row r="19" spans="2:6" hidden="1" outlineLevel="1">
      <c r="B19" s="16" t="s">
        <v>45</v>
      </c>
      <c r="C19"/>
      <c r="D19"/>
      <c r="E19"/>
      <c r="F19"/>
    </row>
    <row r="20" spans="2:6" hidden="1" outlineLevel="1">
      <c r="B20" s="16" t="s">
        <v>46</v>
      </c>
      <c r="C20"/>
      <c r="D20"/>
      <c r="E20"/>
      <c r="F20"/>
    </row>
    <row r="21" spans="2:6" hidden="1" outlineLevel="1">
      <c r="B21" s="16" t="s">
        <v>47</v>
      </c>
      <c r="C21"/>
      <c r="D21"/>
      <c r="E21"/>
      <c r="F21"/>
    </row>
    <row r="22" spans="2:6" hidden="1" outlineLevel="1">
      <c r="B22" s="16" t="s">
        <v>48</v>
      </c>
      <c r="C22"/>
      <c r="D22"/>
      <c r="E22"/>
      <c r="F22"/>
    </row>
    <row r="23" spans="2:6" hidden="1" outlineLevel="1">
      <c r="B23" s="16" t="s">
        <v>49</v>
      </c>
      <c r="C23"/>
      <c r="D23"/>
      <c r="E23"/>
      <c r="F23"/>
    </row>
    <row r="24" spans="2:6" hidden="1" outlineLevel="1">
      <c r="B24" s="16" t="s">
        <v>50</v>
      </c>
      <c r="C24"/>
      <c r="D24"/>
      <c r="E24"/>
      <c r="F24"/>
    </row>
    <row r="25" spans="2:6" hidden="1" outlineLevel="1">
      <c r="B25" s="16" t="s">
        <v>51</v>
      </c>
      <c r="C25"/>
      <c r="D25"/>
      <c r="E25"/>
      <c r="F25"/>
    </row>
    <row r="26" spans="2:6" hidden="1" outlineLevel="1">
      <c r="B26" s="16" t="s">
        <v>52</v>
      </c>
      <c r="C26"/>
      <c r="D26"/>
      <c r="E26"/>
      <c r="F26"/>
    </row>
    <row r="27" spans="2:6" hidden="1" outlineLevel="1">
      <c r="B27" s="16" t="s">
        <v>53</v>
      </c>
      <c r="C27"/>
      <c r="D27"/>
      <c r="E27"/>
      <c r="F27"/>
    </row>
    <row r="28" spans="2:6" hidden="1" outlineLevel="1">
      <c r="B28" s="16" t="s">
        <v>54</v>
      </c>
      <c r="C28"/>
      <c r="D28"/>
      <c r="E28"/>
      <c r="F28"/>
    </row>
    <row r="29" spans="2:6" hidden="1" outlineLevel="1">
      <c r="B29" s="16" t="s">
        <v>28</v>
      </c>
      <c r="C29"/>
      <c r="D29"/>
      <c r="E29"/>
      <c r="F29"/>
    </row>
    <row r="30" spans="2:6" hidden="1" outlineLevel="1">
      <c r="B30" s="16" t="s">
        <v>55</v>
      </c>
      <c r="C30"/>
      <c r="D30"/>
      <c r="E30"/>
      <c r="F30"/>
    </row>
    <row r="31" spans="2:6" hidden="1" outlineLevel="1">
      <c r="B31" s="16" t="s">
        <v>56</v>
      </c>
      <c r="C31"/>
      <c r="D31"/>
      <c r="E31"/>
      <c r="F31"/>
    </row>
    <row r="32" spans="2:6" hidden="1" outlineLevel="1">
      <c r="B32" s="13"/>
      <c r="C32"/>
      <c r="D32"/>
      <c r="E32"/>
      <c r="F32"/>
    </row>
    <row r="33" spans="2:6" hidden="1" outlineLevel="1">
      <c r="B33" s="13"/>
      <c r="C33"/>
      <c r="D33"/>
      <c r="E33"/>
      <c r="F33"/>
    </row>
    <row r="34" spans="2:6" hidden="1" outlineLevel="1">
      <c r="B34" s="13"/>
      <c r="C34"/>
      <c r="D34"/>
      <c r="E34"/>
      <c r="F34"/>
    </row>
    <row r="35" spans="2:6" hidden="1" outlineLevel="1">
      <c r="B35" s="13"/>
      <c r="C35"/>
      <c r="D35"/>
      <c r="E35"/>
      <c r="F35"/>
    </row>
    <row r="36" spans="2:6" hidden="1" outlineLevel="1">
      <c r="B36" s="13"/>
      <c r="C36"/>
      <c r="D36"/>
      <c r="E36"/>
      <c r="F36"/>
    </row>
    <row r="37" spans="2:6" hidden="1" outlineLevel="1">
      <c r="B37" s="13"/>
      <c r="C37"/>
      <c r="D37"/>
      <c r="E37"/>
      <c r="F37"/>
    </row>
    <row r="38" spans="2:6" hidden="1" outlineLevel="1">
      <c r="B38" s="13"/>
      <c r="C38"/>
      <c r="D38"/>
      <c r="E38"/>
      <c r="F38"/>
    </row>
    <row r="39" spans="2:6" hidden="1" outlineLevel="1">
      <c r="B39" s="13"/>
      <c r="C39"/>
      <c r="D39"/>
      <c r="E39"/>
      <c r="F39"/>
    </row>
    <row r="40" spans="2:6" hidden="1" outlineLevel="1">
      <c r="B40" s="13"/>
      <c r="C40"/>
      <c r="D40"/>
      <c r="E40"/>
      <c r="F40"/>
    </row>
    <row r="41" spans="2:6" hidden="1" outlineLevel="1">
      <c r="B41" s="13"/>
      <c r="C41"/>
      <c r="D41"/>
      <c r="E41"/>
      <c r="F41"/>
    </row>
    <row r="42" spans="2:6" hidden="1" outlineLevel="1">
      <c r="B42" s="13"/>
      <c r="C42"/>
      <c r="D42"/>
      <c r="E42"/>
      <c r="F42"/>
    </row>
    <row r="43" spans="2:6" hidden="1" outlineLevel="1">
      <c r="B43" s="13"/>
      <c r="C43"/>
      <c r="D43"/>
      <c r="E43"/>
      <c r="F43"/>
    </row>
    <row r="44" spans="2:6" hidden="1" outlineLevel="1">
      <c r="B44" s="13"/>
      <c r="C44"/>
      <c r="D44"/>
      <c r="E44"/>
      <c r="F44"/>
    </row>
    <row r="45" spans="2:6" hidden="1" outlineLevel="1">
      <c r="B45" s="13"/>
      <c r="C45"/>
      <c r="D45"/>
      <c r="E45"/>
      <c r="F45"/>
    </row>
    <row r="46" spans="2:6" hidden="1" outlineLevel="1">
      <c r="B46" s="13"/>
      <c r="C46"/>
      <c r="D46"/>
      <c r="E46"/>
      <c r="F46"/>
    </row>
    <row r="47" spans="2:6" hidden="1" outlineLevel="1">
      <c r="B47" s="13"/>
      <c r="C47"/>
      <c r="D47"/>
      <c r="E47"/>
      <c r="F47"/>
    </row>
    <row r="48" spans="2:6" hidden="1" outlineLevel="1">
      <c r="B48" s="13"/>
      <c r="C48"/>
      <c r="D48"/>
      <c r="E48"/>
      <c r="F48"/>
    </row>
    <row r="49" spans="2:6" hidden="1" outlineLevel="1">
      <c r="B49" s="13"/>
      <c r="C49"/>
      <c r="D49"/>
      <c r="E49"/>
      <c r="F49"/>
    </row>
    <row r="50" spans="2:6" hidden="1" outlineLevel="1">
      <c r="B50" s="13"/>
      <c r="C50"/>
      <c r="D50"/>
      <c r="E50"/>
      <c r="F50"/>
    </row>
    <row r="51" spans="2:6" hidden="1" outlineLevel="1">
      <c r="B51" s="13"/>
      <c r="C51"/>
      <c r="D51"/>
      <c r="E51"/>
      <c r="F51"/>
    </row>
    <row r="52" spans="2:6" hidden="1" outlineLevel="1">
      <c r="B52" s="13"/>
      <c r="C52"/>
      <c r="D52"/>
      <c r="E52"/>
      <c r="F52"/>
    </row>
    <row r="53" spans="2:6" hidden="1" outlineLevel="1">
      <c r="B53" s="13"/>
      <c r="C53"/>
      <c r="D53"/>
      <c r="E53"/>
      <c r="F53"/>
    </row>
    <row r="54" spans="2:6" hidden="1" outlineLevel="1">
      <c r="B54" s="13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$F$8:$F$12</formula1>
    </dataValidation>
    <dataValidation type="list" allowBlank="1" showInputMessage="1" showErrorMessage="1" sqref="D4">
      <formula1>$D$8:$D$16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$B$8:$B$31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5"/>
  <sheetViews>
    <sheetView workbookViewId="0">
      <selection activeCell="V17" sqref="V17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5" t="s">
        <v>15</v>
      </c>
      <c r="B1" s="15" t="s">
        <v>1</v>
      </c>
      <c r="C1" s="15" t="s">
        <v>2</v>
      </c>
      <c r="D1" s="15" t="s">
        <v>3</v>
      </c>
      <c r="E1" s="16" t="s">
        <v>16</v>
      </c>
      <c r="F1" s="16" t="s">
        <v>17</v>
      </c>
      <c r="G1" s="16" t="s">
        <v>18</v>
      </c>
      <c r="H1" s="16" t="s">
        <v>19</v>
      </c>
      <c r="I1" s="16" t="s">
        <v>20</v>
      </c>
      <c r="J1" s="16" t="s">
        <v>21</v>
      </c>
      <c r="K1" s="16" t="s">
        <v>35</v>
      </c>
      <c r="L1" s="16" t="s">
        <v>36</v>
      </c>
      <c r="M1" s="16" t="s">
        <v>37</v>
      </c>
      <c r="N1" s="16" t="s">
        <v>38</v>
      </c>
      <c r="O1" s="16" t="s">
        <v>39</v>
      </c>
      <c r="P1" s="16" t="s">
        <v>40</v>
      </c>
      <c r="Q1" s="16" t="s">
        <v>41</v>
      </c>
      <c r="R1" s="16" t="s">
        <v>42</v>
      </c>
      <c r="S1" s="16" t="s">
        <v>43</v>
      </c>
      <c r="T1" s="16" t="s">
        <v>44</v>
      </c>
      <c r="U1" s="16" t="s">
        <v>45</v>
      </c>
      <c r="V1" s="16" t="s">
        <v>46</v>
      </c>
      <c r="W1" s="16" t="s">
        <v>47</v>
      </c>
      <c r="X1" s="16" t="s">
        <v>48</v>
      </c>
      <c r="Y1" s="16" t="s">
        <v>49</v>
      </c>
      <c r="Z1" s="16" t="s">
        <v>50</v>
      </c>
      <c r="AA1" s="16" t="s">
        <v>51</v>
      </c>
      <c r="AB1" s="16" t="s">
        <v>52</v>
      </c>
      <c r="AC1" s="16" t="s">
        <v>53</v>
      </c>
      <c r="AD1" s="16" t="s">
        <v>54</v>
      </c>
      <c r="AE1" s="16" t="s">
        <v>28</v>
      </c>
      <c r="AF1" s="16" t="s">
        <v>55</v>
      </c>
      <c r="AG1" s="16" t="s">
        <v>56</v>
      </c>
      <c r="AH1" s="16"/>
      <c r="AI1" s="16"/>
      <c r="AJ1" s="16"/>
      <c r="AK1" s="16"/>
      <c r="AL1" s="16"/>
      <c r="AM1" s="16"/>
      <c r="AN1" s="16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6</v>
      </c>
      <c r="B2" t="s">
        <v>29</v>
      </c>
      <c r="C2" t="s">
        <v>8</v>
      </c>
      <c r="D2" t="s">
        <v>7</v>
      </c>
      <c r="E2" s="3">
        <v>2015</v>
      </c>
      <c r="F2" s="3">
        <v>2015</v>
      </c>
      <c r="G2" s="17">
        <v>124</v>
      </c>
      <c r="H2" s="18">
        <v>1061</v>
      </c>
      <c r="I2" s="18">
        <v>1061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1061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>
        <v>0</v>
      </c>
      <c r="AG2" s="19">
        <v>0</v>
      </c>
      <c r="AH2" s="19"/>
      <c r="AI2" s="19"/>
      <c r="AJ2" s="19"/>
      <c r="AK2" s="19"/>
      <c r="AL2" s="19"/>
      <c r="AM2" s="19"/>
      <c r="AN2" s="19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6</v>
      </c>
      <c r="B3" t="s">
        <v>29</v>
      </c>
      <c r="C3" t="s">
        <v>30</v>
      </c>
      <c r="D3" t="s">
        <v>57</v>
      </c>
      <c r="E3" s="3">
        <v>2015</v>
      </c>
      <c r="F3" s="3">
        <v>2015</v>
      </c>
      <c r="G3" s="17">
        <v>124</v>
      </c>
      <c r="H3" s="18">
        <v>105</v>
      </c>
      <c r="I3" s="18">
        <v>105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105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/>
      <c r="AI3" s="19"/>
      <c r="AJ3" s="19"/>
      <c r="AK3" s="19"/>
      <c r="AL3" s="19"/>
      <c r="AM3" s="19"/>
      <c r="AN3" s="19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6</v>
      </c>
      <c r="B4" t="s">
        <v>29</v>
      </c>
      <c r="C4" t="s">
        <v>30</v>
      </c>
      <c r="D4" t="s">
        <v>7</v>
      </c>
      <c r="E4" s="3">
        <v>2015</v>
      </c>
      <c r="F4" s="3">
        <v>2015</v>
      </c>
      <c r="G4" s="17">
        <v>124</v>
      </c>
      <c r="H4" s="18">
        <v>1061</v>
      </c>
      <c r="I4" s="18">
        <v>1061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1061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/>
      <c r="AI4" s="19"/>
      <c r="AJ4" s="19"/>
      <c r="AK4" s="19"/>
      <c r="AL4" s="19"/>
      <c r="AM4" s="19"/>
      <c r="AN4" s="19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6</v>
      </c>
      <c r="B5" t="s">
        <v>29</v>
      </c>
      <c r="C5" t="s">
        <v>33</v>
      </c>
      <c r="D5" t="s">
        <v>31</v>
      </c>
      <c r="E5" s="3">
        <v>2015</v>
      </c>
      <c r="F5" s="3">
        <v>2015</v>
      </c>
      <c r="G5" s="17">
        <v>124</v>
      </c>
      <c r="H5" s="18">
        <v>80</v>
      </c>
      <c r="I5" s="18">
        <v>92</v>
      </c>
      <c r="J5" s="19">
        <v>92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80</v>
      </c>
      <c r="AB5" s="19">
        <v>0</v>
      </c>
      <c r="AC5" s="19">
        <v>92</v>
      </c>
      <c r="AD5" s="19">
        <v>0</v>
      </c>
      <c r="AE5" s="19">
        <v>0</v>
      </c>
      <c r="AF5" s="19">
        <v>0</v>
      </c>
      <c r="AG5" s="19">
        <v>0</v>
      </c>
      <c r="AH5" s="19"/>
      <c r="AI5" s="19"/>
      <c r="AJ5" s="19"/>
      <c r="AK5" s="19"/>
      <c r="AL5" s="19"/>
      <c r="AM5" s="19"/>
      <c r="AN5" s="19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6</v>
      </c>
      <c r="B6" t="s">
        <v>29</v>
      </c>
      <c r="C6" t="s">
        <v>33</v>
      </c>
      <c r="D6" t="s">
        <v>32</v>
      </c>
      <c r="E6" s="3">
        <v>2015</v>
      </c>
      <c r="F6" s="3">
        <v>2015</v>
      </c>
      <c r="G6" s="17">
        <v>124</v>
      </c>
      <c r="H6" s="18">
        <v>15172</v>
      </c>
      <c r="I6" s="18">
        <v>15172</v>
      </c>
      <c r="J6" s="19">
        <v>0</v>
      </c>
      <c r="K6" s="19">
        <v>0</v>
      </c>
      <c r="L6" s="19">
        <v>0</v>
      </c>
      <c r="M6" s="19">
        <v>15172</v>
      </c>
      <c r="N6" s="19">
        <v>0</v>
      </c>
      <c r="O6" s="19">
        <v>15172</v>
      </c>
      <c r="P6" s="19">
        <v>0</v>
      </c>
      <c r="Q6" s="19">
        <v>15172</v>
      </c>
      <c r="R6" s="19">
        <v>0</v>
      </c>
      <c r="S6" s="19">
        <v>15172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/>
      <c r="AI6" s="19"/>
      <c r="AJ6" s="19"/>
      <c r="AK6" s="19"/>
      <c r="AL6" s="19"/>
      <c r="AM6" s="19"/>
      <c r="AN6" s="19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6</v>
      </c>
      <c r="B7" t="s">
        <v>29</v>
      </c>
      <c r="C7" t="s">
        <v>33</v>
      </c>
      <c r="D7" t="s">
        <v>7</v>
      </c>
      <c r="E7" s="3">
        <v>2015</v>
      </c>
      <c r="F7" s="3">
        <v>2015</v>
      </c>
      <c r="G7" s="17">
        <v>124</v>
      </c>
      <c r="H7" s="18">
        <v>940</v>
      </c>
      <c r="I7" s="18">
        <v>1451</v>
      </c>
      <c r="J7" s="19">
        <v>0</v>
      </c>
      <c r="K7" s="19">
        <v>0</v>
      </c>
      <c r="L7" s="19">
        <v>1451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1250.33</v>
      </c>
      <c r="AE7" s="19">
        <v>1250.33</v>
      </c>
      <c r="AF7" s="19">
        <v>0</v>
      </c>
      <c r="AG7" s="19">
        <v>0</v>
      </c>
      <c r="AH7" s="19"/>
      <c r="AI7" s="19"/>
      <c r="AJ7" s="19"/>
      <c r="AK7" s="19"/>
      <c r="AL7" s="19"/>
      <c r="AM7" s="19"/>
      <c r="AN7" s="19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6</v>
      </c>
      <c r="B8" t="s">
        <v>29</v>
      </c>
      <c r="C8" t="s">
        <v>23</v>
      </c>
      <c r="D8" t="s">
        <v>7</v>
      </c>
      <c r="E8" s="3">
        <v>2015</v>
      </c>
      <c r="F8" s="3">
        <v>2015</v>
      </c>
      <c r="G8" s="17">
        <v>124</v>
      </c>
      <c r="H8" s="18">
        <v>1129</v>
      </c>
      <c r="I8" s="18">
        <v>1129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1129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/>
      <c r="AI8" s="19"/>
      <c r="AJ8" s="19"/>
      <c r="AK8" s="19"/>
      <c r="AL8" s="19"/>
      <c r="AM8" s="19"/>
      <c r="AN8" s="19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6</v>
      </c>
      <c r="B9" t="s">
        <v>34</v>
      </c>
      <c r="C9" t="s">
        <v>33</v>
      </c>
      <c r="D9" t="s">
        <v>7</v>
      </c>
      <c r="E9" s="3">
        <v>2015</v>
      </c>
      <c r="F9" s="3">
        <v>2015</v>
      </c>
      <c r="G9" s="17">
        <v>124</v>
      </c>
      <c r="H9" s="18">
        <v>1117</v>
      </c>
      <c r="I9" s="18">
        <v>1117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1117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/>
      <c r="AI9" s="19"/>
      <c r="AJ9" s="19"/>
      <c r="AK9" s="19"/>
      <c r="AL9" s="19"/>
      <c r="AM9" s="19"/>
      <c r="AN9" s="19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6</v>
      </c>
      <c r="B10" t="s">
        <v>22</v>
      </c>
      <c r="C10" t="s">
        <v>33</v>
      </c>
      <c r="D10" t="s">
        <v>7</v>
      </c>
      <c r="E10" s="3">
        <v>2015</v>
      </c>
      <c r="F10" s="3">
        <v>2015</v>
      </c>
      <c r="G10" s="17">
        <v>124</v>
      </c>
      <c r="H10" s="18">
        <v>550</v>
      </c>
      <c r="I10" s="18">
        <v>1016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1016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/>
      <c r="AI10" s="19"/>
      <c r="AJ10" s="19"/>
      <c r="AK10" s="19"/>
      <c r="AL10" s="19"/>
      <c r="AM10" s="19"/>
      <c r="AN10" s="19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24</v>
      </c>
      <c r="B11" t="s">
        <v>58</v>
      </c>
      <c r="C11" t="s">
        <v>8</v>
      </c>
      <c r="D11" t="s">
        <v>7</v>
      </c>
      <c r="E11" s="3">
        <v>510</v>
      </c>
      <c r="F11" s="3">
        <v>510</v>
      </c>
      <c r="G11" s="17">
        <v>944</v>
      </c>
      <c r="H11" s="18">
        <v>295</v>
      </c>
      <c r="I11" s="18">
        <v>295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295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/>
      <c r="AI11" s="19"/>
      <c r="AJ11" s="19"/>
      <c r="AK11" s="19"/>
      <c r="AL11" s="19"/>
      <c r="AM11" s="19"/>
      <c r="AN11" s="19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24</v>
      </c>
      <c r="B12" t="s">
        <v>58</v>
      </c>
      <c r="C12" t="s">
        <v>30</v>
      </c>
      <c r="D12" t="s">
        <v>7</v>
      </c>
      <c r="E12" s="3">
        <v>510</v>
      </c>
      <c r="F12" s="3">
        <v>510</v>
      </c>
      <c r="G12" s="17">
        <v>944</v>
      </c>
      <c r="H12" s="18">
        <v>225</v>
      </c>
      <c r="I12" s="18">
        <v>318.35000000000002</v>
      </c>
      <c r="J12" s="19">
        <v>0</v>
      </c>
      <c r="K12" s="19">
        <v>0</v>
      </c>
      <c r="L12" s="19">
        <v>318.35000000000002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259</v>
      </c>
      <c r="W12" s="19">
        <v>0</v>
      </c>
      <c r="X12" s="19">
        <v>0</v>
      </c>
      <c r="Y12" s="19">
        <v>225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/>
      <c r="AI12" s="19"/>
      <c r="AJ12" s="19"/>
      <c r="AK12" s="19"/>
      <c r="AL12" s="19"/>
      <c r="AM12" s="19"/>
      <c r="AN12" s="19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24</v>
      </c>
      <c r="B13" t="s">
        <v>58</v>
      </c>
      <c r="C13" t="s">
        <v>30</v>
      </c>
      <c r="D13" t="s">
        <v>9</v>
      </c>
      <c r="E13" s="3">
        <v>510</v>
      </c>
      <c r="F13" s="3">
        <v>510</v>
      </c>
      <c r="G13" s="17">
        <v>944</v>
      </c>
      <c r="H13" s="18">
        <v>157.22999999999999</v>
      </c>
      <c r="I13" s="18">
        <v>157.22999999999999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157.22999999999999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/>
      <c r="AI13" s="19"/>
      <c r="AJ13" s="19"/>
      <c r="AK13" s="19"/>
      <c r="AL13" s="19"/>
      <c r="AM13" s="19"/>
      <c r="AN13" s="19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24</v>
      </c>
      <c r="B14" t="s">
        <v>58</v>
      </c>
      <c r="C14" t="s">
        <v>33</v>
      </c>
      <c r="D14" t="s">
        <v>31</v>
      </c>
      <c r="E14" s="3">
        <v>510</v>
      </c>
      <c r="F14" s="3">
        <v>510</v>
      </c>
      <c r="G14" s="17">
        <v>944</v>
      </c>
      <c r="H14" s="18">
        <v>80</v>
      </c>
      <c r="I14" s="18">
        <v>92</v>
      </c>
      <c r="J14" s="19">
        <v>92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80</v>
      </c>
      <c r="AB14" s="19">
        <v>0</v>
      </c>
      <c r="AC14" s="19">
        <v>92</v>
      </c>
      <c r="AD14" s="19">
        <v>0</v>
      </c>
      <c r="AE14" s="19">
        <v>0</v>
      </c>
      <c r="AF14" s="19">
        <v>0</v>
      </c>
      <c r="AG14" s="19">
        <v>0</v>
      </c>
      <c r="AH14" s="19"/>
      <c r="AI14" s="19"/>
      <c r="AJ14" s="19"/>
      <c r="AK14" s="19"/>
      <c r="AL14" s="19"/>
      <c r="AM14" s="19"/>
      <c r="AN14" s="19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24</v>
      </c>
      <c r="B15" t="s">
        <v>58</v>
      </c>
      <c r="C15" t="s">
        <v>33</v>
      </c>
      <c r="D15" t="s">
        <v>7</v>
      </c>
      <c r="E15" s="3">
        <v>510</v>
      </c>
      <c r="F15" s="3">
        <v>510</v>
      </c>
      <c r="G15" s="17">
        <v>944</v>
      </c>
      <c r="H15" s="18">
        <v>203.41</v>
      </c>
      <c r="I15" s="18">
        <v>269.77999999999997</v>
      </c>
      <c r="J15" s="19">
        <v>0</v>
      </c>
      <c r="K15" s="19">
        <v>0</v>
      </c>
      <c r="L15" s="19">
        <v>0</v>
      </c>
      <c r="M15" s="19">
        <v>269.77999999999997</v>
      </c>
      <c r="N15" s="19">
        <v>0</v>
      </c>
      <c r="O15" s="19">
        <v>269.77999999999997</v>
      </c>
      <c r="P15" s="19">
        <v>0</v>
      </c>
      <c r="Q15" s="19">
        <v>269.77999999999997</v>
      </c>
      <c r="R15" s="19">
        <v>0</v>
      </c>
      <c r="S15" s="19">
        <v>269.77999999999997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203.41</v>
      </c>
      <c r="AE15" s="19">
        <v>203.41</v>
      </c>
      <c r="AF15" s="19">
        <v>0</v>
      </c>
      <c r="AG15" s="19">
        <v>0</v>
      </c>
      <c r="AH15" s="19"/>
      <c r="AI15" s="19"/>
      <c r="AJ15" s="19"/>
      <c r="AK15" s="19"/>
      <c r="AL15" s="19"/>
      <c r="AM15" s="19"/>
      <c r="AN15" s="19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24</v>
      </c>
      <c r="B16" t="s">
        <v>25</v>
      </c>
      <c r="C16" t="s">
        <v>30</v>
      </c>
      <c r="D16" t="s">
        <v>7</v>
      </c>
      <c r="E16" s="3">
        <v>1310</v>
      </c>
      <c r="F16" s="3">
        <v>1310</v>
      </c>
      <c r="G16" s="17">
        <v>912</v>
      </c>
      <c r="H16" s="18">
        <v>470</v>
      </c>
      <c r="I16" s="18">
        <v>871.58</v>
      </c>
      <c r="J16" s="19">
        <v>0</v>
      </c>
      <c r="K16" s="19">
        <v>0</v>
      </c>
      <c r="L16" s="19">
        <v>871.58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/>
      <c r="AI16" s="19"/>
      <c r="AJ16" s="19"/>
      <c r="AK16" s="19"/>
      <c r="AL16" s="19"/>
      <c r="AM16" s="19"/>
      <c r="AN16" s="19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24</v>
      </c>
      <c r="B17" t="s">
        <v>25</v>
      </c>
      <c r="C17" t="s">
        <v>30</v>
      </c>
      <c r="D17" t="s">
        <v>9</v>
      </c>
      <c r="E17" s="3">
        <v>1310</v>
      </c>
      <c r="F17" s="3">
        <v>1310</v>
      </c>
      <c r="G17" s="17">
        <v>912</v>
      </c>
      <c r="H17" s="18">
        <v>273.51</v>
      </c>
      <c r="I17" s="18">
        <v>273.51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273.51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/>
      <c r="AI17" s="19"/>
      <c r="AJ17" s="19"/>
      <c r="AK17" s="19"/>
      <c r="AL17" s="19"/>
      <c r="AM17" s="19"/>
      <c r="AN17" s="19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24</v>
      </c>
      <c r="B18" t="s">
        <v>25</v>
      </c>
      <c r="C18" t="s">
        <v>33</v>
      </c>
      <c r="D18" t="s">
        <v>31</v>
      </c>
      <c r="E18" s="3">
        <v>1310</v>
      </c>
      <c r="F18" s="3">
        <v>1310</v>
      </c>
      <c r="G18" s="17">
        <v>912</v>
      </c>
      <c r="H18" s="18">
        <v>80</v>
      </c>
      <c r="I18" s="18">
        <v>92</v>
      </c>
      <c r="J18" s="19">
        <v>92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80</v>
      </c>
      <c r="AB18" s="19">
        <v>0</v>
      </c>
      <c r="AC18" s="19">
        <v>92</v>
      </c>
      <c r="AD18" s="19">
        <v>0</v>
      </c>
      <c r="AE18" s="19">
        <v>0</v>
      </c>
      <c r="AF18" s="19">
        <v>0</v>
      </c>
      <c r="AG18" s="19">
        <v>0</v>
      </c>
      <c r="AH18" s="19"/>
      <c r="AI18" s="19"/>
      <c r="AJ18" s="19"/>
      <c r="AK18" s="19"/>
      <c r="AL18" s="19"/>
      <c r="AM18" s="19"/>
      <c r="AN18" s="19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24</v>
      </c>
      <c r="B19" t="s">
        <v>25</v>
      </c>
      <c r="C19" t="s">
        <v>33</v>
      </c>
      <c r="D19" t="s">
        <v>7</v>
      </c>
      <c r="E19" s="3">
        <v>1310</v>
      </c>
      <c r="F19" s="3">
        <v>1310</v>
      </c>
      <c r="G19" s="17">
        <v>912</v>
      </c>
      <c r="H19" s="18">
        <v>209.4</v>
      </c>
      <c r="I19" s="18">
        <v>598.85</v>
      </c>
      <c r="J19" s="19">
        <v>0</v>
      </c>
      <c r="K19" s="19">
        <v>0</v>
      </c>
      <c r="L19" s="19">
        <v>0</v>
      </c>
      <c r="M19" s="19">
        <v>598.85</v>
      </c>
      <c r="N19" s="19">
        <v>0</v>
      </c>
      <c r="O19" s="19">
        <v>598.85</v>
      </c>
      <c r="P19" s="19">
        <v>0</v>
      </c>
      <c r="Q19" s="19">
        <v>598.85</v>
      </c>
      <c r="R19" s="19">
        <v>0</v>
      </c>
      <c r="S19" s="19">
        <v>598.85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500</v>
      </c>
      <c r="Z19" s="19">
        <v>0</v>
      </c>
      <c r="AA19" s="19">
        <v>0</v>
      </c>
      <c r="AB19" s="19">
        <v>0</v>
      </c>
      <c r="AC19" s="19">
        <v>0</v>
      </c>
      <c r="AD19" s="19">
        <v>209.4</v>
      </c>
      <c r="AE19" s="19">
        <v>209.4</v>
      </c>
      <c r="AF19" s="19">
        <v>0</v>
      </c>
      <c r="AG19" s="19">
        <v>0</v>
      </c>
      <c r="AH19" s="19"/>
      <c r="AI19" s="19"/>
      <c r="AJ19" s="19"/>
      <c r="AK19" s="19"/>
      <c r="AL19" s="19"/>
      <c r="AM19" s="19"/>
      <c r="AN19" s="19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24</v>
      </c>
      <c r="B20" t="s">
        <v>25</v>
      </c>
      <c r="C20" t="s">
        <v>33</v>
      </c>
      <c r="D20" t="s">
        <v>9</v>
      </c>
      <c r="E20" s="3">
        <v>1310</v>
      </c>
      <c r="F20" s="3">
        <v>1310</v>
      </c>
      <c r="G20" s="17">
        <v>912</v>
      </c>
      <c r="H20" s="18">
        <v>530</v>
      </c>
      <c r="I20" s="18">
        <v>530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530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/>
      <c r="AI20" s="19"/>
      <c r="AJ20" s="19"/>
      <c r="AK20" s="19"/>
      <c r="AL20" s="19"/>
      <c r="AM20" s="19"/>
      <c r="AN20" s="19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24</v>
      </c>
      <c r="B21" t="s">
        <v>25</v>
      </c>
      <c r="C21" t="s">
        <v>23</v>
      </c>
      <c r="D21" t="s">
        <v>7</v>
      </c>
      <c r="E21" s="3">
        <v>1310</v>
      </c>
      <c r="F21" s="3">
        <v>1310</v>
      </c>
      <c r="G21" s="17">
        <v>912</v>
      </c>
      <c r="H21" s="18">
        <v>609</v>
      </c>
      <c r="I21" s="18">
        <v>609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609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/>
      <c r="AI21" s="19"/>
      <c r="AJ21" s="19"/>
      <c r="AK21" s="19"/>
      <c r="AL21" s="19"/>
      <c r="AM21" s="19"/>
      <c r="AN21" s="19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24</v>
      </c>
      <c r="B22" t="s">
        <v>26</v>
      </c>
      <c r="C22" t="s">
        <v>8</v>
      </c>
      <c r="D22" t="s">
        <v>7</v>
      </c>
      <c r="E22" s="3">
        <v>1310</v>
      </c>
      <c r="F22" s="3">
        <v>1310</v>
      </c>
      <c r="G22" s="17">
        <v>912</v>
      </c>
      <c r="H22" s="18">
        <v>470</v>
      </c>
      <c r="I22" s="18">
        <v>871.58</v>
      </c>
      <c r="J22" s="19">
        <v>0</v>
      </c>
      <c r="K22" s="19">
        <v>0</v>
      </c>
      <c r="L22" s="19">
        <v>871.58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609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/>
      <c r="AI22" s="19"/>
      <c r="AJ22" s="19"/>
      <c r="AK22" s="19"/>
      <c r="AL22" s="19"/>
      <c r="AM22" s="19"/>
      <c r="AN22" s="19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24</v>
      </c>
      <c r="B23" t="s">
        <v>26</v>
      </c>
      <c r="C23" t="s">
        <v>30</v>
      </c>
      <c r="D23" t="s">
        <v>7</v>
      </c>
      <c r="E23" s="3">
        <v>1310</v>
      </c>
      <c r="F23" s="3">
        <v>1310</v>
      </c>
      <c r="G23" s="17">
        <v>912</v>
      </c>
      <c r="H23" s="18">
        <v>521</v>
      </c>
      <c r="I23" s="18">
        <v>521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521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/>
      <c r="AI23" s="19"/>
      <c r="AJ23" s="19"/>
      <c r="AK23" s="19"/>
      <c r="AL23" s="19"/>
      <c r="AM23" s="19"/>
      <c r="AN23" s="19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24</v>
      </c>
      <c r="B24" t="s">
        <v>26</v>
      </c>
      <c r="C24" t="s">
        <v>23</v>
      </c>
      <c r="D24" t="s">
        <v>7</v>
      </c>
      <c r="E24" s="3">
        <v>1310</v>
      </c>
      <c r="F24" s="3">
        <v>1310</v>
      </c>
      <c r="G24" s="17">
        <v>912</v>
      </c>
      <c r="H24" s="18">
        <v>490</v>
      </c>
      <c r="I24" s="18">
        <v>875.46</v>
      </c>
      <c r="J24" s="19">
        <v>0</v>
      </c>
      <c r="K24" s="19">
        <v>0</v>
      </c>
      <c r="L24" s="19">
        <v>875.46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/>
      <c r="AI24" s="19"/>
      <c r="AJ24" s="19"/>
      <c r="AK24" s="19"/>
      <c r="AL24" s="19"/>
      <c r="AM24" s="19"/>
      <c r="AN24" s="19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24</v>
      </c>
      <c r="B25" t="s">
        <v>59</v>
      </c>
      <c r="C25" t="s">
        <v>8</v>
      </c>
      <c r="D25" t="s">
        <v>7</v>
      </c>
      <c r="E25" s="3">
        <v>1310</v>
      </c>
      <c r="F25" s="3">
        <v>1310</v>
      </c>
      <c r="G25" s="17">
        <v>912</v>
      </c>
      <c r="H25" s="18">
        <v>490</v>
      </c>
      <c r="I25" s="18">
        <v>875.46</v>
      </c>
      <c r="J25" s="19">
        <v>0</v>
      </c>
      <c r="K25" s="19">
        <v>0</v>
      </c>
      <c r="L25" s="19">
        <v>875.46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749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/>
      <c r="AI25" s="19"/>
      <c r="AJ25" s="19"/>
      <c r="AK25" s="19"/>
      <c r="AL25" s="19"/>
      <c r="AM25" s="19"/>
      <c r="AN25" s="19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24</v>
      </c>
      <c r="B26" t="s">
        <v>59</v>
      </c>
      <c r="C26" t="s">
        <v>30</v>
      </c>
      <c r="D26" t="s">
        <v>7</v>
      </c>
      <c r="E26" s="3">
        <v>1310</v>
      </c>
      <c r="F26" s="3">
        <v>1310</v>
      </c>
      <c r="G26" s="17">
        <v>912</v>
      </c>
      <c r="H26" s="18">
        <v>589</v>
      </c>
      <c r="I26" s="18">
        <v>589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589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/>
      <c r="AI26" s="19"/>
      <c r="AJ26" s="19"/>
      <c r="AK26" s="19"/>
      <c r="AL26" s="19"/>
      <c r="AM26" s="19"/>
      <c r="AN26" s="19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60</v>
      </c>
      <c r="B27" t="s">
        <v>61</v>
      </c>
      <c r="C27" t="s">
        <v>30</v>
      </c>
      <c r="D27" t="s">
        <v>31</v>
      </c>
      <c r="E27" s="3">
        <v>375</v>
      </c>
      <c r="F27" s="3">
        <v>375</v>
      </c>
      <c r="G27" s="17">
        <v>1002</v>
      </c>
      <c r="H27" s="18">
        <v>80</v>
      </c>
      <c r="I27" s="18">
        <v>80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80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/>
      <c r="AI27" s="19"/>
      <c r="AJ27" s="19"/>
      <c r="AK27" s="19"/>
      <c r="AL27" s="19"/>
      <c r="AM27" s="19"/>
      <c r="AN27" s="19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60</v>
      </c>
      <c r="B28" t="s">
        <v>61</v>
      </c>
      <c r="C28" t="s">
        <v>30</v>
      </c>
      <c r="D28" t="s">
        <v>32</v>
      </c>
      <c r="E28" s="3">
        <v>375</v>
      </c>
      <c r="F28" s="3">
        <v>375</v>
      </c>
      <c r="G28" s="17">
        <v>1002</v>
      </c>
      <c r="H28" s="18">
        <v>122.04</v>
      </c>
      <c r="I28" s="18">
        <v>122.04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122.04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t="s">
        <v>60</v>
      </c>
      <c r="B29" t="s">
        <v>61</v>
      </c>
      <c r="C29" t="s">
        <v>30</v>
      </c>
      <c r="D29" t="s">
        <v>7</v>
      </c>
      <c r="E29" s="3">
        <v>375</v>
      </c>
      <c r="F29" s="3">
        <v>375</v>
      </c>
      <c r="G29" s="17">
        <v>1002</v>
      </c>
      <c r="H29" s="18">
        <v>122.04</v>
      </c>
      <c r="I29" s="18">
        <v>236</v>
      </c>
      <c r="J29" s="19">
        <v>0</v>
      </c>
      <c r="K29" s="19">
        <v>0</v>
      </c>
      <c r="L29" s="19">
        <v>0</v>
      </c>
      <c r="M29" s="19">
        <v>0</v>
      </c>
      <c r="N29" s="19">
        <v>122.04</v>
      </c>
      <c r="O29" s="19">
        <v>0</v>
      </c>
      <c r="P29" s="19">
        <v>122.04</v>
      </c>
      <c r="Q29" s="19">
        <v>0</v>
      </c>
      <c r="R29" s="19">
        <v>122.04</v>
      </c>
      <c r="S29" s="19">
        <v>0</v>
      </c>
      <c r="T29" s="19">
        <v>0</v>
      </c>
      <c r="U29" s="19">
        <v>0</v>
      </c>
      <c r="V29" s="19">
        <v>0</v>
      </c>
      <c r="W29" s="19">
        <v>236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t="s">
        <v>60</v>
      </c>
      <c r="B30" t="s">
        <v>61</v>
      </c>
      <c r="C30" t="s">
        <v>33</v>
      </c>
      <c r="D30" t="s">
        <v>31</v>
      </c>
      <c r="E30" s="3">
        <v>375</v>
      </c>
      <c r="F30" s="3">
        <v>375</v>
      </c>
      <c r="G30" s="17">
        <v>1002</v>
      </c>
      <c r="H30" s="18">
        <v>92</v>
      </c>
      <c r="I30" s="18">
        <v>92</v>
      </c>
      <c r="J30" s="19">
        <v>0</v>
      </c>
      <c r="K30" s="19">
        <v>92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t="s">
        <v>60</v>
      </c>
      <c r="B31" t="s">
        <v>61</v>
      </c>
      <c r="C31" t="s">
        <v>33</v>
      </c>
      <c r="D31" t="s">
        <v>7</v>
      </c>
      <c r="E31" s="3">
        <v>375</v>
      </c>
      <c r="F31" s="3">
        <v>375</v>
      </c>
      <c r="G31" s="17">
        <v>1002</v>
      </c>
      <c r="H31" s="18">
        <v>175</v>
      </c>
      <c r="I31" s="18">
        <v>175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175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A32" t="s">
        <v>60</v>
      </c>
      <c r="B32" t="s">
        <v>62</v>
      </c>
      <c r="C32" t="s">
        <v>30</v>
      </c>
      <c r="D32" t="s">
        <v>31</v>
      </c>
      <c r="E32" s="3">
        <v>1675</v>
      </c>
      <c r="F32" s="3">
        <v>1675</v>
      </c>
      <c r="G32" s="17">
        <v>1002</v>
      </c>
      <c r="H32" s="18">
        <v>80</v>
      </c>
      <c r="I32" s="18">
        <v>80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80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6">
      <c r="A33" t="s">
        <v>60</v>
      </c>
      <c r="B33" t="s">
        <v>62</v>
      </c>
      <c r="C33" t="s">
        <v>30</v>
      </c>
      <c r="D33" t="s">
        <v>7</v>
      </c>
      <c r="E33" s="3">
        <v>1675</v>
      </c>
      <c r="F33" s="3">
        <v>1675</v>
      </c>
      <c r="G33" s="17">
        <v>1002</v>
      </c>
      <c r="H33" s="18">
        <v>720.89</v>
      </c>
      <c r="I33" s="18">
        <v>1189.22</v>
      </c>
      <c r="J33" s="19">
        <v>0</v>
      </c>
      <c r="K33" s="19">
        <v>0</v>
      </c>
      <c r="L33" s="19">
        <v>0</v>
      </c>
      <c r="M33" s="19">
        <v>0</v>
      </c>
      <c r="N33" s="19">
        <v>720.89</v>
      </c>
      <c r="O33" s="19">
        <v>0</v>
      </c>
      <c r="P33" s="19">
        <v>720.89</v>
      </c>
      <c r="Q33" s="19">
        <v>0</v>
      </c>
      <c r="R33" s="19">
        <v>720.89</v>
      </c>
      <c r="S33" s="19">
        <v>0</v>
      </c>
      <c r="T33" s="19">
        <v>720.89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750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1189.22</v>
      </c>
      <c r="AG33" s="19">
        <v>1189.22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5" t="s">
        <v>15</v>
      </c>
      <c r="B52" s="15" t="s">
        <v>1</v>
      </c>
      <c r="C52" s="15" t="s">
        <v>2</v>
      </c>
      <c r="D52" s="15" t="s">
        <v>3</v>
      </c>
      <c r="E52" s="16" t="s">
        <v>16</v>
      </c>
      <c r="F52" s="16" t="s">
        <v>17</v>
      </c>
      <c r="G52" s="16" t="s">
        <v>18</v>
      </c>
      <c r="H52" s="16" t="s">
        <v>19</v>
      </c>
      <c r="I52" s="16" t="s">
        <v>20</v>
      </c>
      <c r="J52" s="16" t="s">
        <v>21</v>
      </c>
      <c r="K52" s="16" t="s">
        <v>35</v>
      </c>
      <c r="L52" s="16" t="s">
        <v>36</v>
      </c>
      <c r="M52" s="16" t="s">
        <v>37</v>
      </c>
      <c r="N52" s="16" t="s">
        <v>38</v>
      </c>
      <c r="O52" s="16" t="s">
        <v>39</v>
      </c>
      <c r="P52" s="16" t="s">
        <v>40</v>
      </c>
      <c r="Q52" s="16" t="s">
        <v>41</v>
      </c>
      <c r="R52" s="16" t="s">
        <v>42</v>
      </c>
      <c r="S52" s="16" t="s">
        <v>43</v>
      </c>
      <c r="T52" s="16" t="s">
        <v>44</v>
      </c>
      <c r="U52" s="16" t="s">
        <v>45</v>
      </c>
      <c r="V52" s="16" t="s">
        <v>46</v>
      </c>
      <c r="W52" s="16" t="s">
        <v>47</v>
      </c>
      <c r="X52" s="16" t="s">
        <v>48</v>
      </c>
      <c r="Y52" s="16" t="s">
        <v>49</v>
      </c>
      <c r="Z52" s="16" t="s">
        <v>50</v>
      </c>
      <c r="AA52" s="16" t="s">
        <v>51</v>
      </c>
      <c r="AB52" s="16" t="s">
        <v>52</v>
      </c>
      <c r="AC52" s="16" t="s">
        <v>53</v>
      </c>
      <c r="AD52" s="16" t="s">
        <v>54</v>
      </c>
      <c r="AE52" s="16" t="s">
        <v>28</v>
      </c>
      <c r="AF52" s="16" t="s">
        <v>55</v>
      </c>
      <c r="AG52" s="16" t="s">
        <v>56</v>
      </c>
      <c r="AH52" s="16"/>
      <c r="AI52" s="16"/>
      <c r="AJ52" s="16"/>
      <c r="AK52" s="16"/>
      <c r="AL52" s="16"/>
      <c r="AM52" s="16"/>
      <c r="AN52" s="16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6</v>
      </c>
      <c r="B53" t="s">
        <v>29</v>
      </c>
      <c r="C53" t="s">
        <v>8</v>
      </c>
      <c r="D53" t="s">
        <v>7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6</v>
      </c>
      <c r="B54" t="s">
        <v>29</v>
      </c>
      <c r="C54" t="s">
        <v>30</v>
      </c>
      <c r="D54" t="s">
        <v>57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6</v>
      </c>
      <c r="B55" t="s">
        <v>29</v>
      </c>
      <c r="C55" t="s">
        <v>30</v>
      </c>
      <c r="D55" t="s">
        <v>7</v>
      </c>
      <c r="E55" s="4">
        <f>IF('Shoppable Services'!$F$4=$D55,1,0)*IF('Shoppable Services'!$E$4=$C55,1,0)*IF('Shoppable Services'!$D$4=$B55,1,0)*IF('Shoppable Services'!$C$4=$A55,1,0)*$E4</f>
        <v>2015</v>
      </c>
      <c r="F55" s="4">
        <f>IF('Shoppable Services'!$F$4=$D55,1,0)*IF('Shoppable Services'!$E$4=$C55,1,0)*IF('Shoppable Services'!$D$4=$B55,1,0)*IF('Shoppable Services'!$C$4=$A55,1,0)*$F4</f>
        <v>2015</v>
      </c>
      <c r="G55" s="4">
        <f>IF('Shoppable Services'!$F$4=$D55,1,0)*IF('Shoppable Services'!$E$4=$C55,1,0)*IF('Shoppable Services'!$D$4=$B55,1,0)*IF('Shoppable Services'!$C$4=$A55,1,0)*$G4</f>
        <v>124</v>
      </c>
      <c r="H55" s="4">
        <f>IF('Shoppable Services'!$F$4=$D55,1,0)*IF('Shoppable Services'!$E$4=$C55,1,0)*IF('Shoppable Services'!$D$4=$B55,1,0)*IF('Shoppable Services'!$C$4=$A55,1,0)*$H4</f>
        <v>1061</v>
      </c>
      <c r="I55" s="4">
        <f>IF('Shoppable Services'!$F$4=$D55,1,0)*IF('Shoppable Services'!$E$4=$C55,1,0)*IF('Shoppable Services'!$D$4=$B55,1,0)*IF('Shoppable Services'!$C$4=$A55,1,0)*$I4</f>
        <v>1061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1061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6</v>
      </c>
      <c r="B56" t="s">
        <v>29</v>
      </c>
      <c r="C56" t="s">
        <v>33</v>
      </c>
      <c r="D56" t="s">
        <v>31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6</v>
      </c>
      <c r="B57" t="s">
        <v>29</v>
      </c>
      <c r="C57" t="s">
        <v>33</v>
      </c>
      <c r="D57" t="s">
        <v>32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6</v>
      </c>
      <c r="B58" t="s">
        <v>29</v>
      </c>
      <c r="C58" t="s">
        <v>33</v>
      </c>
      <c r="D58" t="s">
        <v>7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6</v>
      </c>
      <c r="B59" t="s">
        <v>29</v>
      </c>
      <c r="C59" t="s">
        <v>23</v>
      </c>
      <c r="D59" t="s">
        <v>7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6</v>
      </c>
      <c r="B60" t="s">
        <v>34</v>
      </c>
      <c r="C60" t="s">
        <v>33</v>
      </c>
      <c r="D60" t="s">
        <v>7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6</v>
      </c>
      <c r="B61" t="s">
        <v>22</v>
      </c>
      <c r="C61" t="s">
        <v>33</v>
      </c>
      <c r="D61" t="s">
        <v>7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24</v>
      </c>
      <c r="B62" t="s">
        <v>58</v>
      </c>
      <c r="C62" t="s">
        <v>8</v>
      </c>
      <c r="D62" t="s">
        <v>7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24</v>
      </c>
      <c r="B63" t="s">
        <v>58</v>
      </c>
      <c r="C63" t="s">
        <v>30</v>
      </c>
      <c r="D63" t="s">
        <v>7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24</v>
      </c>
      <c r="B64" t="s">
        <v>58</v>
      </c>
      <c r="C64" t="s">
        <v>30</v>
      </c>
      <c r="D64" t="s">
        <v>9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24</v>
      </c>
      <c r="B65" t="s">
        <v>58</v>
      </c>
      <c r="C65" t="s">
        <v>33</v>
      </c>
      <c r="D65" t="s">
        <v>31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24</v>
      </c>
      <c r="B66" t="s">
        <v>58</v>
      </c>
      <c r="C66" t="s">
        <v>33</v>
      </c>
      <c r="D66" t="s">
        <v>7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24</v>
      </c>
      <c r="B67" t="s">
        <v>25</v>
      </c>
      <c r="C67" t="s">
        <v>30</v>
      </c>
      <c r="D67" t="s">
        <v>7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24</v>
      </c>
      <c r="B68" t="s">
        <v>25</v>
      </c>
      <c r="C68" t="s">
        <v>30</v>
      </c>
      <c r="D68" t="s">
        <v>9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24</v>
      </c>
      <c r="B69" t="s">
        <v>25</v>
      </c>
      <c r="C69" t="s">
        <v>33</v>
      </c>
      <c r="D69" t="s">
        <v>31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24</v>
      </c>
      <c r="B70" t="s">
        <v>25</v>
      </c>
      <c r="C70" t="s">
        <v>33</v>
      </c>
      <c r="D70" t="s">
        <v>7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24</v>
      </c>
      <c r="B71" t="s">
        <v>25</v>
      </c>
      <c r="C71" t="s">
        <v>33</v>
      </c>
      <c r="D71" t="s">
        <v>9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24</v>
      </c>
      <c r="B72" t="s">
        <v>25</v>
      </c>
      <c r="C72" t="s">
        <v>23</v>
      </c>
      <c r="D72" t="s">
        <v>7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24</v>
      </c>
      <c r="B73" t="s">
        <v>26</v>
      </c>
      <c r="C73" t="s">
        <v>8</v>
      </c>
      <c r="D73" t="s">
        <v>7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24</v>
      </c>
      <c r="B74" t="s">
        <v>26</v>
      </c>
      <c r="C74" t="s">
        <v>30</v>
      </c>
      <c r="D74" t="s">
        <v>7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24</v>
      </c>
      <c r="B75" t="s">
        <v>26</v>
      </c>
      <c r="C75" t="s">
        <v>23</v>
      </c>
      <c r="D75" t="s">
        <v>7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24</v>
      </c>
      <c r="B76" t="s">
        <v>59</v>
      </c>
      <c r="C76" t="s">
        <v>8</v>
      </c>
      <c r="D76" t="s">
        <v>7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24</v>
      </c>
      <c r="B77" t="s">
        <v>59</v>
      </c>
      <c r="C77" t="s">
        <v>30</v>
      </c>
      <c r="D77" t="s">
        <v>7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60</v>
      </c>
      <c r="B78" t="s">
        <v>61</v>
      </c>
      <c r="C78" t="s">
        <v>30</v>
      </c>
      <c r="D78" t="s">
        <v>31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60</v>
      </c>
      <c r="B79" t="s">
        <v>61</v>
      </c>
      <c r="C79" t="s">
        <v>30</v>
      </c>
      <c r="D79" t="s">
        <v>32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  <c r="AB79" s="4">
        <f>IF('Shoppable Services'!$F$4=$D79,1,0)*IF('Shoppable Services'!$E$4=$C79,1,0)*IF('Shoppable Services'!$D$4=$B79,1,0)*IF('Shoppable Services'!$C$4=$A79,1,0)*IF('Shoppable Services'!$B$4=AB$52,AB28,0)</f>
        <v>0</v>
      </c>
      <c r="AC79" s="4">
        <f>IF('Shoppable Services'!$F$4=$D79,1,0)*IF('Shoppable Services'!$E$4=$C79,1,0)*IF('Shoppable Services'!$D$4=$B79,1,0)*IF('Shoppable Services'!$C$4=$A79,1,0)*IF('Shoppable Services'!$B$4=AC$52,AC28,0)</f>
        <v>0</v>
      </c>
      <c r="AD79" s="4">
        <f>IF('Shoppable Services'!$F$4=$D79,1,0)*IF('Shoppable Services'!$E$4=$C79,1,0)*IF('Shoppable Services'!$D$4=$B79,1,0)*IF('Shoppable Services'!$C$4=$A79,1,0)*IF('Shoppable Services'!$B$4=AD$52,AD28,0)</f>
        <v>0</v>
      </c>
      <c r="AE79" s="4">
        <f>IF('Shoppable Services'!$F$4=$D79,1,0)*IF('Shoppable Services'!$E$4=$C79,1,0)*IF('Shoppable Services'!$D$4=$B79,1,0)*IF('Shoppable Services'!$C$4=$A79,1,0)*IF('Shoppable Services'!$B$4=AE$52,AE28,0)</f>
        <v>0</v>
      </c>
      <c r="AF79" s="4">
        <f>IF('Shoppable Services'!$F$4=$D79,1,0)*IF('Shoppable Services'!$E$4=$C79,1,0)*IF('Shoppable Services'!$D$4=$B79,1,0)*IF('Shoppable Services'!$C$4=$A79,1,0)*IF('Shoppable Services'!$B$4=AF$52,AF28,0)</f>
        <v>0</v>
      </c>
      <c r="AG79" s="4">
        <f>IF('Shoppable Services'!$F$4=$D79,1,0)*IF('Shoppable Services'!$E$4=$C79,1,0)*IF('Shoppable Services'!$D$4=$B79,1,0)*IF('Shoppable Services'!$C$4=$A79,1,0)*IF('Shoppable Services'!$B$4=AG$52,AG28,0)</f>
        <v>0</v>
      </c>
    </row>
    <row r="80" spans="1:58">
      <c r="A80" t="s">
        <v>60</v>
      </c>
      <c r="B80" t="s">
        <v>61</v>
      </c>
      <c r="C80" t="s">
        <v>30</v>
      </c>
      <c r="D80" t="s">
        <v>7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  <c r="AB80" s="4">
        <f>IF('Shoppable Services'!$F$4=$D80,1,0)*IF('Shoppable Services'!$E$4=$C80,1,0)*IF('Shoppable Services'!$D$4=$B80,1,0)*IF('Shoppable Services'!$C$4=$A80,1,0)*IF('Shoppable Services'!$B$4=AB$52,AB29,0)</f>
        <v>0</v>
      </c>
      <c r="AC80" s="4">
        <f>IF('Shoppable Services'!$F$4=$D80,1,0)*IF('Shoppable Services'!$E$4=$C80,1,0)*IF('Shoppable Services'!$D$4=$B80,1,0)*IF('Shoppable Services'!$C$4=$A80,1,0)*IF('Shoppable Services'!$B$4=AC$52,AC29,0)</f>
        <v>0</v>
      </c>
      <c r="AD80" s="4">
        <f>IF('Shoppable Services'!$F$4=$D80,1,0)*IF('Shoppable Services'!$E$4=$C80,1,0)*IF('Shoppable Services'!$D$4=$B80,1,0)*IF('Shoppable Services'!$C$4=$A80,1,0)*IF('Shoppable Services'!$B$4=AD$52,AD29,0)</f>
        <v>0</v>
      </c>
      <c r="AE80" s="4">
        <f>IF('Shoppable Services'!$F$4=$D80,1,0)*IF('Shoppable Services'!$E$4=$C80,1,0)*IF('Shoppable Services'!$D$4=$B80,1,0)*IF('Shoppable Services'!$C$4=$A80,1,0)*IF('Shoppable Services'!$B$4=AE$52,AE29,0)</f>
        <v>0</v>
      </c>
      <c r="AF80" s="4">
        <f>IF('Shoppable Services'!$F$4=$D80,1,0)*IF('Shoppable Services'!$E$4=$C80,1,0)*IF('Shoppable Services'!$D$4=$B80,1,0)*IF('Shoppable Services'!$C$4=$A80,1,0)*IF('Shoppable Services'!$B$4=AF$52,AF29,0)</f>
        <v>0</v>
      </c>
      <c r="AG80" s="4">
        <f>IF('Shoppable Services'!$F$4=$D80,1,0)*IF('Shoppable Services'!$E$4=$C80,1,0)*IF('Shoppable Services'!$D$4=$B80,1,0)*IF('Shoppable Services'!$C$4=$A80,1,0)*IF('Shoppable Services'!$B$4=AG$52,AG29,0)</f>
        <v>0</v>
      </c>
    </row>
    <row r="81" spans="1:33">
      <c r="A81" t="s">
        <v>60</v>
      </c>
      <c r="B81" t="s">
        <v>61</v>
      </c>
      <c r="C81" t="s">
        <v>33</v>
      </c>
      <c r="D81" t="s">
        <v>31</v>
      </c>
      <c r="E81" s="4">
        <f>IF('Shoppable Services'!$F$4=$D81,1,0)*IF('Shoppable Services'!$E$4=$C81,1,0)*IF('Shoppable Services'!$D$4=$B81,1,0)*IF('Shoppable Services'!$C$4=$A81,1,0)*$E30</f>
        <v>0</v>
      </c>
      <c r="F81" s="4">
        <f>IF('Shoppable Services'!$F$4=$D81,1,0)*IF('Shoppable Services'!$E$4=$C81,1,0)*IF('Shoppable Services'!$D$4=$B81,1,0)*IF('Shoppable Services'!$C$4=$A81,1,0)*$F30</f>
        <v>0</v>
      </c>
      <c r="G81" s="4">
        <f>IF('Shoppable Services'!$F$4=$D81,1,0)*IF('Shoppable Services'!$E$4=$C81,1,0)*IF('Shoppable Services'!$D$4=$B81,1,0)*IF('Shoppable Services'!$C$4=$A81,1,0)*$G30</f>
        <v>0</v>
      </c>
      <c r="H81" s="4">
        <f>IF('Shoppable Services'!$F$4=$D81,1,0)*IF('Shoppable Services'!$E$4=$C81,1,0)*IF('Shoppable Services'!$D$4=$B81,1,0)*IF('Shoppable Services'!$C$4=$A81,1,0)*$H30</f>
        <v>0</v>
      </c>
      <c r="I81" s="4">
        <f>IF('Shoppable Services'!$F$4=$D81,1,0)*IF('Shoppable Services'!$E$4=$C81,1,0)*IF('Shoppable Services'!$D$4=$B81,1,0)*IF('Shoppable Services'!$C$4=$A81,1,0)*$I30</f>
        <v>0</v>
      </c>
      <c r="J81" s="4">
        <f>IF('Shoppable Services'!$F$4=$D81,1,0)*IF('Shoppable Services'!$E$4=$C81,1,0)*IF('Shoppable Services'!$D$4=$B81,1,0)*IF('Shoppable Services'!$C$4=$A81,1,0)*IF('Shoppable Services'!$B$4=J$52,J30,0)</f>
        <v>0</v>
      </c>
      <c r="K81" s="4">
        <f>IF('Shoppable Services'!$F$4=$D81,1,0)*IF('Shoppable Services'!$E$4=$C81,1,0)*IF('Shoppable Services'!$D$4=$B81,1,0)*IF('Shoppable Services'!$C$4=$A81,1,0)*IF('Shoppable Services'!$B$4=K$52,K30,0)</f>
        <v>0</v>
      </c>
      <c r="L81" s="4">
        <f>IF('Shoppable Services'!$F$4=$D81,1,0)*IF('Shoppable Services'!$E$4=$C81,1,0)*IF('Shoppable Services'!$D$4=$B81,1,0)*IF('Shoppable Services'!$C$4=$A81,1,0)*IF('Shoppable Services'!$B$4=L$52,L30,0)</f>
        <v>0</v>
      </c>
      <c r="M81" s="4">
        <f>IF('Shoppable Services'!$F$4=$D81,1,0)*IF('Shoppable Services'!$E$4=$C81,1,0)*IF('Shoppable Services'!$D$4=$B81,1,0)*IF('Shoppable Services'!$C$4=$A81,1,0)*IF('Shoppable Services'!$B$4=M$52,M30,0)</f>
        <v>0</v>
      </c>
      <c r="N81" s="4">
        <f>IF('Shoppable Services'!$F$4=$D81,1,0)*IF('Shoppable Services'!$E$4=$C81,1,0)*IF('Shoppable Services'!$D$4=$B81,1,0)*IF('Shoppable Services'!$C$4=$A81,1,0)*IF('Shoppable Services'!$B$4=N$52,N30,0)</f>
        <v>0</v>
      </c>
      <c r="O81" s="4">
        <f>IF('Shoppable Services'!$F$4=$D81,1,0)*IF('Shoppable Services'!$E$4=$C81,1,0)*IF('Shoppable Services'!$D$4=$B81,1,0)*IF('Shoppable Services'!$C$4=$A81,1,0)*IF('Shoppable Services'!$B$4=O$52,O30,0)</f>
        <v>0</v>
      </c>
      <c r="P81" s="4">
        <f>IF('Shoppable Services'!$F$4=$D81,1,0)*IF('Shoppable Services'!$E$4=$C81,1,0)*IF('Shoppable Services'!$D$4=$B81,1,0)*IF('Shoppable Services'!$C$4=$A81,1,0)*IF('Shoppable Services'!$B$4=P$52,P30,0)</f>
        <v>0</v>
      </c>
      <c r="Q81" s="4">
        <f>IF('Shoppable Services'!$F$4=$D81,1,0)*IF('Shoppable Services'!$E$4=$C81,1,0)*IF('Shoppable Services'!$D$4=$B81,1,0)*IF('Shoppable Services'!$C$4=$A81,1,0)*IF('Shoppable Services'!$B$4=Q$52,Q30,0)</f>
        <v>0</v>
      </c>
      <c r="R81" s="4">
        <f>IF('Shoppable Services'!$F$4=$D81,1,0)*IF('Shoppable Services'!$E$4=$C81,1,0)*IF('Shoppable Services'!$D$4=$B81,1,0)*IF('Shoppable Services'!$C$4=$A81,1,0)*IF('Shoppable Services'!$B$4=R$52,R30,0)</f>
        <v>0</v>
      </c>
      <c r="S81" s="4">
        <f>IF('Shoppable Services'!$F$4=$D81,1,0)*IF('Shoppable Services'!$E$4=$C81,1,0)*IF('Shoppable Services'!$D$4=$B81,1,0)*IF('Shoppable Services'!$C$4=$A81,1,0)*IF('Shoppable Services'!$B$4=S$52,S30,0)</f>
        <v>0</v>
      </c>
      <c r="T81" s="4">
        <f>IF('Shoppable Services'!$F$4=$D81,1,0)*IF('Shoppable Services'!$E$4=$C81,1,0)*IF('Shoppable Services'!$D$4=$B81,1,0)*IF('Shoppable Services'!$C$4=$A81,1,0)*IF('Shoppable Services'!$B$4=T$52,T30,0)</f>
        <v>0</v>
      </c>
      <c r="U81" s="4">
        <f>IF('Shoppable Services'!$F$4=$D81,1,0)*IF('Shoppable Services'!$E$4=$C81,1,0)*IF('Shoppable Services'!$D$4=$B81,1,0)*IF('Shoppable Services'!$C$4=$A81,1,0)*IF('Shoppable Services'!$B$4=U$52,U30,0)</f>
        <v>0</v>
      </c>
      <c r="V81" s="4">
        <f>IF('Shoppable Services'!$F$4=$D81,1,0)*IF('Shoppable Services'!$E$4=$C81,1,0)*IF('Shoppable Services'!$D$4=$B81,1,0)*IF('Shoppable Services'!$C$4=$A81,1,0)*IF('Shoppable Services'!$B$4=V$52,V30,0)</f>
        <v>0</v>
      </c>
      <c r="W81" s="4">
        <f>IF('Shoppable Services'!$F$4=$D81,1,0)*IF('Shoppable Services'!$E$4=$C81,1,0)*IF('Shoppable Services'!$D$4=$B81,1,0)*IF('Shoppable Services'!$C$4=$A81,1,0)*IF('Shoppable Services'!$B$4=W$52,W30,0)</f>
        <v>0</v>
      </c>
      <c r="X81" s="4">
        <f>IF('Shoppable Services'!$F$4=$D81,1,0)*IF('Shoppable Services'!$E$4=$C81,1,0)*IF('Shoppable Services'!$D$4=$B81,1,0)*IF('Shoppable Services'!$C$4=$A81,1,0)*IF('Shoppable Services'!$B$4=X$52,X30,0)</f>
        <v>0</v>
      </c>
      <c r="Y81" s="4">
        <f>IF('Shoppable Services'!$F$4=$D81,1,0)*IF('Shoppable Services'!$E$4=$C81,1,0)*IF('Shoppable Services'!$D$4=$B81,1,0)*IF('Shoppable Services'!$C$4=$A81,1,0)*IF('Shoppable Services'!$B$4=Y$52,Y30,0)</f>
        <v>0</v>
      </c>
      <c r="Z81" s="4">
        <f>IF('Shoppable Services'!$F$4=$D81,1,0)*IF('Shoppable Services'!$E$4=$C81,1,0)*IF('Shoppable Services'!$D$4=$B81,1,0)*IF('Shoppable Services'!$C$4=$A81,1,0)*IF('Shoppable Services'!$B$4=Z$52,Z30,0)</f>
        <v>0</v>
      </c>
      <c r="AA81" s="4">
        <f>IF('Shoppable Services'!$F$4=$D81,1,0)*IF('Shoppable Services'!$E$4=$C81,1,0)*IF('Shoppable Services'!$D$4=$B81,1,0)*IF('Shoppable Services'!$C$4=$A81,1,0)*IF('Shoppable Services'!$B$4=AA$52,AA30,0)</f>
        <v>0</v>
      </c>
      <c r="AB81" s="4">
        <f>IF('Shoppable Services'!$F$4=$D81,1,0)*IF('Shoppable Services'!$E$4=$C81,1,0)*IF('Shoppable Services'!$D$4=$B81,1,0)*IF('Shoppable Services'!$C$4=$A81,1,0)*IF('Shoppable Services'!$B$4=AB$52,AB30,0)</f>
        <v>0</v>
      </c>
      <c r="AC81" s="4">
        <f>IF('Shoppable Services'!$F$4=$D81,1,0)*IF('Shoppable Services'!$E$4=$C81,1,0)*IF('Shoppable Services'!$D$4=$B81,1,0)*IF('Shoppable Services'!$C$4=$A81,1,0)*IF('Shoppable Services'!$B$4=AC$52,AC30,0)</f>
        <v>0</v>
      </c>
      <c r="AD81" s="4">
        <f>IF('Shoppable Services'!$F$4=$D81,1,0)*IF('Shoppable Services'!$E$4=$C81,1,0)*IF('Shoppable Services'!$D$4=$B81,1,0)*IF('Shoppable Services'!$C$4=$A81,1,0)*IF('Shoppable Services'!$B$4=AD$52,AD30,0)</f>
        <v>0</v>
      </c>
      <c r="AE81" s="4">
        <f>IF('Shoppable Services'!$F$4=$D81,1,0)*IF('Shoppable Services'!$E$4=$C81,1,0)*IF('Shoppable Services'!$D$4=$B81,1,0)*IF('Shoppable Services'!$C$4=$A81,1,0)*IF('Shoppable Services'!$B$4=AE$52,AE30,0)</f>
        <v>0</v>
      </c>
      <c r="AF81" s="4">
        <f>IF('Shoppable Services'!$F$4=$D81,1,0)*IF('Shoppable Services'!$E$4=$C81,1,0)*IF('Shoppable Services'!$D$4=$B81,1,0)*IF('Shoppable Services'!$C$4=$A81,1,0)*IF('Shoppable Services'!$B$4=AF$52,AF30,0)</f>
        <v>0</v>
      </c>
      <c r="AG81" s="4">
        <f>IF('Shoppable Services'!$F$4=$D81,1,0)*IF('Shoppable Services'!$E$4=$C81,1,0)*IF('Shoppable Services'!$D$4=$B81,1,0)*IF('Shoppable Services'!$C$4=$A81,1,0)*IF('Shoppable Services'!$B$4=AG$52,AG30,0)</f>
        <v>0</v>
      </c>
    </row>
    <row r="82" spans="1:33">
      <c r="A82" t="s">
        <v>60</v>
      </c>
      <c r="B82" t="s">
        <v>61</v>
      </c>
      <c r="C82" t="s">
        <v>33</v>
      </c>
      <c r="D82" t="s">
        <v>7</v>
      </c>
      <c r="E82" s="4">
        <f>IF('Shoppable Services'!$F$4=$D82,1,0)*IF('Shoppable Services'!$E$4=$C82,1,0)*IF('Shoppable Services'!$D$4=$B82,1,0)*IF('Shoppable Services'!$C$4=$A82,1,0)*$E31</f>
        <v>0</v>
      </c>
      <c r="F82" s="4">
        <f>IF('Shoppable Services'!$F$4=$D82,1,0)*IF('Shoppable Services'!$E$4=$C82,1,0)*IF('Shoppable Services'!$D$4=$B82,1,0)*IF('Shoppable Services'!$C$4=$A82,1,0)*$F31</f>
        <v>0</v>
      </c>
      <c r="G82" s="4">
        <f>IF('Shoppable Services'!$F$4=$D82,1,0)*IF('Shoppable Services'!$E$4=$C82,1,0)*IF('Shoppable Services'!$D$4=$B82,1,0)*IF('Shoppable Services'!$C$4=$A82,1,0)*$G31</f>
        <v>0</v>
      </c>
      <c r="H82" s="4">
        <f>IF('Shoppable Services'!$F$4=$D82,1,0)*IF('Shoppable Services'!$E$4=$C82,1,0)*IF('Shoppable Services'!$D$4=$B82,1,0)*IF('Shoppable Services'!$C$4=$A82,1,0)*$H31</f>
        <v>0</v>
      </c>
      <c r="I82" s="4">
        <f>IF('Shoppable Services'!$F$4=$D82,1,0)*IF('Shoppable Services'!$E$4=$C82,1,0)*IF('Shoppable Services'!$D$4=$B82,1,0)*IF('Shoppable Services'!$C$4=$A82,1,0)*$I31</f>
        <v>0</v>
      </c>
      <c r="J82" s="4">
        <f>IF('Shoppable Services'!$F$4=$D82,1,0)*IF('Shoppable Services'!$E$4=$C82,1,0)*IF('Shoppable Services'!$D$4=$B82,1,0)*IF('Shoppable Services'!$C$4=$A82,1,0)*IF('Shoppable Services'!$B$4=J$52,J31,0)</f>
        <v>0</v>
      </c>
      <c r="K82" s="4">
        <f>IF('Shoppable Services'!$F$4=$D82,1,0)*IF('Shoppable Services'!$E$4=$C82,1,0)*IF('Shoppable Services'!$D$4=$B82,1,0)*IF('Shoppable Services'!$C$4=$A82,1,0)*IF('Shoppable Services'!$B$4=K$52,K31,0)</f>
        <v>0</v>
      </c>
      <c r="L82" s="4">
        <f>IF('Shoppable Services'!$F$4=$D82,1,0)*IF('Shoppable Services'!$E$4=$C82,1,0)*IF('Shoppable Services'!$D$4=$B82,1,0)*IF('Shoppable Services'!$C$4=$A82,1,0)*IF('Shoppable Services'!$B$4=L$52,L31,0)</f>
        <v>0</v>
      </c>
      <c r="M82" s="4">
        <f>IF('Shoppable Services'!$F$4=$D82,1,0)*IF('Shoppable Services'!$E$4=$C82,1,0)*IF('Shoppable Services'!$D$4=$B82,1,0)*IF('Shoppable Services'!$C$4=$A82,1,0)*IF('Shoppable Services'!$B$4=M$52,M31,0)</f>
        <v>0</v>
      </c>
      <c r="N82" s="4">
        <f>IF('Shoppable Services'!$F$4=$D82,1,0)*IF('Shoppable Services'!$E$4=$C82,1,0)*IF('Shoppable Services'!$D$4=$B82,1,0)*IF('Shoppable Services'!$C$4=$A82,1,0)*IF('Shoppable Services'!$B$4=N$52,N31,0)</f>
        <v>0</v>
      </c>
      <c r="O82" s="4">
        <f>IF('Shoppable Services'!$F$4=$D82,1,0)*IF('Shoppable Services'!$E$4=$C82,1,0)*IF('Shoppable Services'!$D$4=$B82,1,0)*IF('Shoppable Services'!$C$4=$A82,1,0)*IF('Shoppable Services'!$B$4=O$52,O31,0)</f>
        <v>0</v>
      </c>
      <c r="P82" s="4">
        <f>IF('Shoppable Services'!$F$4=$D82,1,0)*IF('Shoppable Services'!$E$4=$C82,1,0)*IF('Shoppable Services'!$D$4=$B82,1,0)*IF('Shoppable Services'!$C$4=$A82,1,0)*IF('Shoppable Services'!$B$4=P$52,P31,0)</f>
        <v>0</v>
      </c>
      <c r="Q82" s="4">
        <f>IF('Shoppable Services'!$F$4=$D82,1,0)*IF('Shoppable Services'!$E$4=$C82,1,0)*IF('Shoppable Services'!$D$4=$B82,1,0)*IF('Shoppable Services'!$C$4=$A82,1,0)*IF('Shoppable Services'!$B$4=Q$52,Q31,0)</f>
        <v>0</v>
      </c>
      <c r="R82" s="4">
        <f>IF('Shoppable Services'!$F$4=$D82,1,0)*IF('Shoppable Services'!$E$4=$C82,1,0)*IF('Shoppable Services'!$D$4=$B82,1,0)*IF('Shoppable Services'!$C$4=$A82,1,0)*IF('Shoppable Services'!$B$4=R$52,R31,0)</f>
        <v>0</v>
      </c>
      <c r="S82" s="4">
        <f>IF('Shoppable Services'!$F$4=$D82,1,0)*IF('Shoppable Services'!$E$4=$C82,1,0)*IF('Shoppable Services'!$D$4=$B82,1,0)*IF('Shoppable Services'!$C$4=$A82,1,0)*IF('Shoppable Services'!$B$4=S$52,S31,0)</f>
        <v>0</v>
      </c>
      <c r="T82" s="4">
        <f>IF('Shoppable Services'!$F$4=$D82,1,0)*IF('Shoppable Services'!$E$4=$C82,1,0)*IF('Shoppable Services'!$D$4=$B82,1,0)*IF('Shoppable Services'!$C$4=$A82,1,0)*IF('Shoppable Services'!$B$4=T$52,T31,0)</f>
        <v>0</v>
      </c>
      <c r="U82" s="4">
        <f>IF('Shoppable Services'!$F$4=$D82,1,0)*IF('Shoppable Services'!$E$4=$C82,1,0)*IF('Shoppable Services'!$D$4=$B82,1,0)*IF('Shoppable Services'!$C$4=$A82,1,0)*IF('Shoppable Services'!$B$4=U$52,U31,0)</f>
        <v>0</v>
      </c>
      <c r="V82" s="4">
        <f>IF('Shoppable Services'!$F$4=$D82,1,0)*IF('Shoppable Services'!$E$4=$C82,1,0)*IF('Shoppable Services'!$D$4=$B82,1,0)*IF('Shoppable Services'!$C$4=$A82,1,0)*IF('Shoppable Services'!$B$4=V$52,V31,0)</f>
        <v>0</v>
      </c>
      <c r="W82" s="4">
        <f>IF('Shoppable Services'!$F$4=$D82,1,0)*IF('Shoppable Services'!$E$4=$C82,1,0)*IF('Shoppable Services'!$D$4=$B82,1,0)*IF('Shoppable Services'!$C$4=$A82,1,0)*IF('Shoppable Services'!$B$4=W$52,W31,0)</f>
        <v>0</v>
      </c>
      <c r="X82" s="4">
        <f>IF('Shoppable Services'!$F$4=$D82,1,0)*IF('Shoppable Services'!$E$4=$C82,1,0)*IF('Shoppable Services'!$D$4=$B82,1,0)*IF('Shoppable Services'!$C$4=$A82,1,0)*IF('Shoppable Services'!$B$4=X$52,X31,0)</f>
        <v>0</v>
      </c>
      <c r="Y82" s="4">
        <f>IF('Shoppable Services'!$F$4=$D82,1,0)*IF('Shoppable Services'!$E$4=$C82,1,0)*IF('Shoppable Services'!$D$4=$B82,1,0)*IF('Shoppable Services'!$C$4=$A82,1,0)*IF('Shoppable Services'!$B$4=Y$52,Y31,0)</f>
        <v>0</v>
      </c>
      <c r="Z82" s="4">
        <f>IF('Shoppable Services'!$F$4=$D82,1,0)*IF('Shoppable Services'!$E$4=$C82,1,0)*IF('Shoppable Services'!$D$4=$B82,1,0)*IF('Shoppable Services'!$C$4=$A82,1,0)*IF('Shoppable Services'!$B$4=Z$52,Z31,0)</f>
        <v>0</v>
      </c>
      <c r="AA82" s="4">
        <f>IF('Shoppable Services'!$F$4=$D82,1,0)*IF('Shoppable Services'!$E$4=$C82,1,0)*IF('Shoppable Services'!$D$4=$B82,1,0)*IF('Shoppable Services'!$C$4=$A82,1,0)*IF('Shoppable Services'!$B$4=AA$52,AA31,0)</f>
        <v>0</v>
      </c>
      <c r="AB82" s="4">
        <f>IF('Shoppable Services'!$F$4=$D82,1,0)*IF('Shoppable Services'!$E$4=$C82,1,0)*IF('Shoppable Services'!$D$4=$B82,1,0)*IF('Shoppable Services'!$C$4=$A82,1,0)*IF('Shoppable Services'!$B$4=AB$52,AB31,0)</f>
        <v>0</v>
      </c>
      <c r="AC82" s="4">
        <f>IF('Shoppable Services'!$F$4=$D82,1,0)*IF('Shoppable Services'!$E$4=$C82,1,0)*IF('Shoppable Services'!$D$4=$B82,1,0)*IF('Shoppable Services'!$C$4=$A82,1,0)*IF('Shoppable Services'!$B$4=AC$52,AC31,0)</f>
        <v>0</v>
      </c>
      <c r="AD82" s="4">
        <f>IF('Shoppable Services'!$F$4=$D82,1,0)*IF('Shoppable Services'!$E$4=$C82,1,0)*IF('Shoppable Services'!$D$4=$B82,1,0)*IF('Shoppable Services'!$C$4=$A82,1,0)*IF('Shoppable Services'!$B$4=AD$52,AD31,0)</f>
        <v>0</v>
      </c>
      <c r="AE82" s="4">
        <f>IF('Shoppable Services'!$F$4=$D82,1,0)*IF('Shoppable Services'!$E$4=$C82,1,0)*IF('Shoppable Services'!$D$4=$B82,1,0)*IF('Shoppable Services'!$C$4=$A82,1,0)*IF('Shoppable Services'!$B$4=AE$52,AE31,0)</f>
        <v>0</v>
      </c>
      <c r="AF82" s="4">
        <f>IF('Shoppable Services'!$F$4=$D82,1,0)*IF('Shoppable Services'!$E$4=$C82,1,0)*IF('Shoppable Services'!$D$4=$B82,1,0)*IF('Shoppable Services'!$C$4=$A82,1,0)*IF('Shoppable Services'!$B$4=AF$52,AF31,0)</f>
        <v>0</v>
      </c>
      <c r="AG82" s="4">
        <f>IF('Shoppable Services'!$F$4=$D82,1,0)*IF('Shoppable Services'!$E$4=$C82,1,0)*IF('Shoppable Services'!$D$4=$B82,1,0)*IF('Shoppable Services'!$C$4=$A82,1,0)*IF('Shoppable Services'!$B$4=AG$52,AG31,0)</f>
        <v>0</v>
      </c>
    </row>
    <row r="83" spans="1:33">
      <c r="A83" t="s">
        <v>60</v>
      </c>
      <c r="B83" t="s">
        <v>62</v>
      </c>
      <c r="C83" t="s">
        <v>30</v>
      </c>
      <c r="D83" t="s">
        <v>31</v>
      </c>
      <c r="E83" s="4">
        <f>IF('Shoppable Services'!$F$4=$D83,1,0)*IF('Shoppable Services'!$E$4=$C83,1,0)*IF('Shoppable Services'!$D$4=$B83,1,0)*IF('Shoppable Services'!$C$4=$A83,1,0)*$E32</f>
        <v>0</v>
      </c>
      <c r="F83" s="4">
        <f>IF('Shoppable Services'!$F$4=$D83,1,0)*IF('Shoppable Services'!$E$4=$C83,1,0)*IF('Shoppable Services'!$D$4=$B83,1,0)*IF('Shoppable Services'!$C$4=$A83,1,0)*$F32</f>
        <v>0</v>
      </c>
      <c r="G83" s="4">
        <f>IF('Shoppable Services'!$F$4=$D83,1,0)*IF('Shoppable Services'!$E$4=$C83,1,0)*IF('Shoppable Services'!$D$4=$B83,1,0)*IF('Shoppable Services'!$C$4=$A83,1,0)*$G32</f>
        <v>0</v>
      </c>
      <c r="H83" s="4">
        <f>IF('Shoppable Services'!$F$4=$D83,1,0)*IF('Shoppable Services'!$E$4=$C83,1,0)*IF('Shoppable Services'!$D$4=$B83,1,0)*IF('Shoppable Services'!$C$4=$A83,1,0)*$H32</f>
        <v>0</v>
      </c>
      <c r="I83" s="4">
        <f>IF('Shoppable Services'!$F$4=$D83,1,0)*IF('Shoppable Services'!$E$4=$C83,1,0)*IF('Shoppable Services'!$D$4=$B83,1,0)*IF('Shoppable Services'!$C$4=$A83,1,0)*$I32</f>
        <v>0</v>
      </c>
      <c r="J83" s="4">
        <f>IF('Shoppable Services'!$F$4=$D83,1,0)*IF('Shoppable Services'!$E$4=$C83,1,0)*IF('Shoppable Services'!$D$4=$B83,1,0)*IF('Shoppable Services'!$C$4=$A83,1,0)*IF('Shoppable Services'!$B$4=J$52,J32,0)</f>
        <v>0</v>
      </c>
      <c r="K83" s="4">
        <f>IF('Shoppable Services'!$F$4=$D83,1,0)*IF('Shoppable Services'!$E$4=$C83,1,0)*IF('Shoppable Services'!$D$4=$B83,1,0)*IF('Shoppable Services'!$C$4=$A83,1,0)*IF('Shoppable Services'!$B$4=K$52,K32,0)</f>
        <v>0</v>
      </c>
      <c r="L83" s="4">
        <f>IF('Shoppable Services'!$F$4=$D83,1,0)*IF('Shoppable Services'!$E$4=$C83,1,0)*IF('Shoppable Services'!$D$4=$B83,1,0)*IF('Shoppable Services'!$C$4=$A83,1,0)*IF('Shoppable Services'!$B$4=L$52,L32,0)</f>
        <v>0</v>
      </c>
      <c r="M83" s="4">
        <f>IF('Shoppable Services'!$F$4=$D83,1,0)*IF('Shoppable Services'!$E$4=$C83,1,0)*IF('Shoppable Services'!$D$4=$B83,1,0)*IF('Shoppable Services'!$C$4=$A83,1,0)*IF('Shoppable Services'!$B$4=M$52,M32,0)</f>
        <v>0</v>
      </c>
      <c r="N83" s="4">
        <f>IF('Shoppable Services'!$F$4=$D83,1,0)*IF('Shoppable Services'!$E$4=$C83,1,0)*IF('Shoppable Services'!$D$4=$B83,1,0)*IF('Shoppable Services'!$C$4=$A83,1,0)*IF('Shoppable Services'!$B$4=N$52,N32,0)</f>
        <v>0</v>
      </c>
      <c r="O83" s="4">
        <f>IF('Shoppable Services'!$F$4=$D83,1,0)*IF('Shoppable Services'!$E$4=$C83,1,0)*IF('Shoppable Services'!$D$4=$B83,1,0)*IF('Shoppable Services'!$C$4=$A83,1,0)*IF('Shoppable Services'!$B$4=O$52,O32,0)</f>
        <v>0</v>
      </c>
      <c r="P83" s="4">
        <f>IF('Shoppable Services'!$F$4=$D83,1,0)*IF('Shoppable Services'!$E$4=$C83,1,0)*IF('Shoppable Services'!$D$4=$B83,1,0)*IF('Shoppable Services'!$C$4=$A83,1,0)*IF('Shoppable Services'!$B$4=P$52,P32,0)</f>
        <v>0</v>
      </c>
      <c r="Q83" s="4">
        <f>IF('Shoppable Services'!$F$4=$D83,1,0)*IF('Shoppable Services'!$E$4=$C83,1,0)*IF('Shoppable Services'!$D$4=$B83,1,0)*IF('Shoppable Services'!$C$4=$A83,1,0)*IF('Shoppable Services'!$B$4=Q$52,Q32,0)</f>
        <v>0</v>
      </c>
      <c r="R83" s="4">
        <f>IF('Shoppable Services'!$F$4=$D83,1,0)*IF('Shoppable Services'!$E$4=$C83,1,0)*IF('Shoppable Services'!$D$4=$B83,1,0)*IF('Shoppable Services'!$C$4=$A83,1,0)*IF('Shoppable Services'!$B$4=R$52,R32,0)</f>
        <v>0</v>
      </c>
      <c r="S83" s="4">
        <f>IF('Shoppable Services'!$F$4=$D83,1,0)*IF('Shoppable Services'!$E$4=$C83,1,0)*IF('Shoppable Services'!$D$4=$B83,1,0)*IF('Shoppable Services'!$C$4=$A83,1,0)*IF('Shoppable Services'!$B$4=S$52,S32,0)</f>
        <v>0</v>
      </c>
      <c r="T83" s="4">
        <f>IF('Shoppable Services'!$F$4=$D83,1,0)*IF('Shoppable Services'!$E$4=$C83,1,0)*IF('Shoppable Services'!$D$4=$B83,1,0)*IF('Shoppable Services'!$C$4=$A83,1,0)*IF('Shoppable Services'!$B$4=T$52,T32,0)</f>
        <v>0</v>
      </c>
      <c r="U83" s="4">
        <f>IF('Shoppable Services'!$F$4=$D83,1,0)*IF('Shoppable Services'!$E$4=$C83,1,0)*IF('Shoppable Services'!$D$4=$B83,1,0)*IF('Shoppable Services'!$C$4=$A83,1,0)*IF('Shoppable Services'!$B$4=U$52,U32,0)</f>
        <v>0</v>
      </c>
      <c r="V83" s="4">
        <f>IF('Shoppable Services'!$F$4=$D83,1,0)*IF('Shoppable Services'!$E$4=$C83,1,0)*IF('Shoppable Services'!$D$4=$B83,1,0)*IF('Shoppable Services'!$C$4=$A83,1,0)*IF('Shoppable Services'!$B$4=V$52,V32,0)</f>
        <v>0</v>
      </c>
      <c r="W83" s="4">
        <f>IF('Shoppable Services'!$F$4=$D83,1,0)*IF('Shoppable Services'!$E$4=$C83,1,0)*IF('Shoppable Services'!$D$4=$B83,1,0)*IF('Shoppable Services'!$C$4=$A83,1,0)*IF('Shoppable Services'!$B$4=W$52,W32,0)</f>
        <v>0</v>
      </c>
      <c r="X83" s="4">
        <f>IF('Shoppable Services'!$F$4=$D83,1,0)*IF('Shoppable Services'!$E$4=$C83,1,0)*IF('Shoppable Services'!$D$4=$B83,1,0)*IF('Shoppable Services'!$C$4=$A83,1,0)*IF('Shoppable Services'!$B$4=X$52,X32,0)</f>
        <v>0</v>
      </c>
      <c r="Y83" s="4">
        <f>IF('Shoppable Services'!$F$4=$D83,1,0)*IF('Shoppable Services'!$E$4=$C83,1,0)*IF('Shoppable Services'!$D$4=$B83,1,0)*IF('Shoppable Services'!$C$4=$A83,1,0)*IF('Shoppable Services'!$B$4=Y$52,Y32,0)</f>
        <v>0</v>
      </c>
      <c r="Z83" s="4">
        <f>IF('Shoppable Services'!$F$4=$D83,1,0)*IF('Shoppable Services'!$E$4=$C83,1,0)*IF('Shoppable Services'!$D$4=$B83,1,0)*IF('Shoppable Services'!$C$4=$A83,1,0)*IF('Shoppable Services'!$B$4=Z$52,Z32,0)</f>
        <v>0</v>
      </c>
      <c r="AA83" s="4">
        <f>IF('Shoppable Services'!$F$4=$D83,1,0)*IF('Shoppable Services'!$E$4=$C83,1,0)*IF('Shoppable Services'!$D$4=$B83,1,0)*IF('Shoppable Services'!$C$4=$A83,1,0)*IF('Shoppable Services'!$B$4=AA$52,AA32,0)</f>
        <v>0</v>
      </c>
      <c r="AB83" s="4">
        <f>IF('Shoppable Services'!$F$4=$D83,1,0)*IF('Shoppable Services'!$E$4=$C83,1,0)*IF('Shoppable Services'!$D$4=$B83,1,0)*IF('Shoppable Services'!$C$4=$A83,1,0)*IF('Shoppable Services'!$B$4=AB$52,AB32,0)</f>
        <v>0</v>
      </c>
      <c r="AC83" s="4">
        <f>IF('Shoppable Services'!$F$4=$D83,1,0)*IF('Shoppable Services'!$E$4=$C83,1,0)*IF('Shoppable Services'!$D$4=$B83,1,0)*IF('Shoppable Services'!$C$4=$A83,1,0)*IF('Shoppable Services'!$B$4=AC$52,AC32,0)</f>
        <v>0</v>
      </c>
      <c r="AD83" s="4">
        <f>IF('Shoppable Services'!$F$4=$D83,1,0)*IF('Shoppable Services'!$E$4=$C83,1,0)*IF('Shoppable Services'!$D$4=$B83,1,0)*IF('Shoppable Services'!$C$4=$A83,1,0)*IF('Shoppable Services'!$B$4=AD$52,AD32,0)</f>
        <v>0</v>
      </c>
      <c r="AE83" s="4">
        <f>IF('Shoppable Services'!$F$4=$D83,1,0)*IF('Shoppable Services'!$E$4=$C83,1,0)*IF('Shoppable Services'!$D$4=$B83,1,0)*IF('Shoppable Services'!$C$4=$A83,1,0)*IF('Shoppable Services'!$B$4=AE$52,AE32,0)</f>
        <v>0</v>
      </c>
      <c r="AF83" s="4">
        <f>IF('Shoppable Services'!$F$4=$D83,1,0)*IF('Shoppable Services'!$E$4=$C83,1,0)*IF('Shoppable Services'!$D$4=$B83,1,0)*IF('Shoppable Services'!$C$4=$A83,1,0)*IF('Shoppable Services'!$B$4=AF$52,AF32,0)</f>
        <v>0</v>
      </c>
      <c r="AG83" s="4">
        <f>IF('Shoppable Services'!$F$4=$D83,1,0)*IF('Shoppable Services'!$E$4=$C83,1,0)*IF('Shoppable Services'!$D$4=$B83,1,0)*IF('Shoppable Services'!$C$4=$A83,1,0)*IF('Shoppable Services'!$B$4=AG$52,AG32,0)</f>
        <v>0</v>
      </c>
    </row>
    <row r="84" spans="1:33">
      <c r="A84" t="s">
        <v>60</v>
      </c>
      <c r="B84" t="s">
        <v>62</v>
      </c>
      <c r="C84" t="s">
        <v>30</v>
      </c>
      <c r="D84" t="s">
        <v>7</v>
      </c>
      <c r="E84" s="4">
        <f>IF('Shoppable Services'!$F$4=$D84,1,0)*IF('Shoppable Services'!$E$4=$C84,1,0)*IF('Shoppable Services'!$D$4=$B84,1,0)*IF('Shoppable Services'!$C$4=$A84,1,0)*$E33</f>
        <v>0</v>
      </c>
      <c r="F84" s="4">
        <f>IF('Shoppable Services'!$F$4=$D84,1,0)*IF('Shoppable Services'!$E$4=$C84,1,0)*IF('Shoppable Services'!$D$4=$B84,1,0)*IF('Shoppable Services'!$C$4=$A84,1,0)*$F33</f>
        <v>0</v>
      </c>
      <c r="G84" s="4">
        <f>IF('Shoppable Services'!$F$4=$D84,1,0)*IF('Shoppable Services'!$E$4=$C84,1,0)*IF('Shoppable Services'!$D$4=$B84,1,0)*IF('Shoppable Services'!$C$4=$A84,1,0)*$G33</f>
        <v>0</v>
      </c>
      <c r="H84" s="4">
        <f>IF('Shoppable Services'!$F$4=$D84,1,0)*IF('Shoppable Services'!$E$4=$C84,1,0)*IF('Shoppable Services'!$D$4=$B84,1,0)*IF('Shoppable Services'!$C$4=$A84,1,0)*$H33</f>
        <v>0</v>
      </c>
      <c r="I84" s="4">
        <f>IF('Shoppable Services'!$F$4=$D84,1,0)*IF('Shoppable Services'!$E$4=$C84,1,0)*IF('Shoppable Services'!$D$4=$B84,1,0)*IF('Shoppable Services'!$C$4=$A84,1,0)*$I33</f>
        <v>0</v>
      </c>
      <c r="J84" s="4">
        <f>IF('Shoppable Services'!$F$4=$D84,1,0)*IF('Shoppable Services'!$E$4=$C84,1,0)*IF('Shoppable Services'!$D$4=$B84,1,0)*IF('Shoppable Services'!$C$4=$A84,1,0)*IF('Shoppable Services'!$B$4=J$52,J33,0)</f>
        <v>0</v>
      </c>
      <c r="K84" s="4">
        <f>IF('Shoppable Services'!$F$4=$D84,1,0)*IF('Shoppable Services'!$E$4=$C84,1,0)*IF('Shoppable Services'!$D$4=$B84,1,0)*IF('Shoppable Services'!$C$4=$A84,1,0)*IF('Shoppable Services'!$B$4=K$52,K33,0)</f>
        <v>0</v>
      </c>
      <c r="L84" s="4">
        <f>IF('Shoppable Services'!$F$4=$D84,1,0)*IF('Shoppable Services'!$E$4=$C84,1,0)*IF('Shoppable Services'!$D$4=$B84,1,0)*IF('Shoppable Services'!$C$4=$A84,1,0)*IF('Shoppable Services'!$B$4=L$52,L33,0)</f>
        <v>0</v>
      </c>
      <c r="M84" s="4">
        <f>IF('Shoppable Services'!$F$4=$D84,1,0)*IF('Shoppable Services'!$E$4=$C84,1,0)*IF('Shoppable Services'!$D$4=$B84,1,0)*IF('Shoppable Services'!$C$4=$A84,1,0)*IF('Shoppable Services'!$B$4=M$52,M33,0)</f>
        <v>0</v>
      </c>
      <c r="N84" s="4">
        <f>IF('Shoppable Services'!$F$4=$D84,1,0)*IF('Shoppable Services'!$E$4=$C84,1,0)*IF('Shoppable Services'!$D$4=$B84,1,0)*IF('Shoppable Services'!$C$4=$A84,1,0)*IF('Shoppable Services'!$B$4=N$52,N33,0)</f>
        <v>0</v>
      </c>
      <c r="O84" s="4">
        <f>IF('Shoppable Services'!$F$4=$D84,1,0)*IF('Shoppable Services'!$E$4=$C84,1,0)*IF('Shoppable Services'!$D$4=$B84,1,0)*IF('Shoppable Services'!$C$4=$A84,1,0)*IF('Shoppable Services'!$B$4=O$52,O33,0)</f>
        <v>0</v>
      </c>
      <c r="P84" s="4">
        <f>IF('Shoppable Services'!$F$4=$D84,1,0)*IF('Shoppable Services'!$E$4=$C84,1,0)*IF('Shoppable Services'!$D$4=$B84,1,0)*IF('Shoppable Services'!$C$4=$A84,1,0)*IF('Shoppable Services'!$B$4=P$52,P33,0)</f>
        <v>0</v>
      </c>
      <c r="Q84" s="4">
        <f>IF('Shoppable Services'!$F$4=$D84,1,0)*IF('Shoppable Services'!$E$4=$C84,1,0)*IF('Shoppable Services'!$D$4=$B84,1,0)*IF('Shoppable Services'!$C$4=$A84,1,0)*IF('Shoppable Services'!$B$4=Q$52,Q33,0)</f>
        <v>0</v>
      </c>
      <c r="R84" s="4">
        <f>IF('Shoppable Services'!$F$4=$D84,1,0)*IF('Shoppable Services'!$E$4=$C84,1,0)*IF('Shoppable Services'!$D$4=$B84,1,0)*IF('Shoppable Services'!$C$4=$A84,1,0)*IF('Shoppable Services'!$B$4=R$52,R33,0)</f>
        <v>0</v>
      </c>
      <c r="S84" s="4">
        <f>IF('Shoppable Services'!$F$4=$D84,1,0)*IF('Shoppable Services'!$E$4=$C84,1,0)*IF('Shoppable Services'!$D$4=$B84,1,0)*IF('Shoppable Services'!$C$4=$A84,1,0)*IF('Shoppable Services'!$B$4=S$52,S33,0)</f>
        <v>0</v>
      </c>
      <c r="T84" s="4">
        <f>IF('Shoppable Services'!$F$4=$D84,1,0)*IF('Shoppable Services'!$E$4=$C84,1,0)*IF('Shoppable Services'!$D$4=$B84,1,0)*IF('Shoppable Services'!$C$4=$A84,1,0)*IF('Shoppable Services'!$B$4=T$52,T33,0)</f>
        <v>0</v>
      </c>
      <c r="U84" s="4">
        <f>IF('Shoppable Services'!$F$4=$D84,1,0)*IF('Shoppable Services'!$E$4=$C84,1,0)*IF('Shoppable Services'!$D$4=$B84,1,0)*IF('Shoppable Services'!$C$4=$A84,1,0)*IF('Shoppable Services'!$B$4=U$52,U33,0)</f>
        <v>0</v>
      </c>
      <c r="V84" s="4">
        <f>IF('Shoppable Services'!$F$4=$D84,1,0)*IF('Shoppable Services'!$E$4=$C84,1,0)*IF('Shoppable Services'!$D$4=$B84,1,0)*IF('Shoppable Services'!$C$4=$A84,1,0)*IF('Shoppable Services'!$B$4=V$52,V33,0)</f>
        <v>0</v>
      </c>
      <c r="W84" s="4">
        <f>IF('Shoppable Services'!$F$4=$D84,1,0)*IF('Shoppable Services'!$E$4=$C84,1,0)*IF('Shoppable Services'!$D$4=$B84,1,0)*IF('Shoppable Services'!$C$4=$A84,1,0)*IF('Shoppable Services'!$B$4=W$52,W33,0)</f>
        <v>0</v>
      </c>
      <c r="X84" s="4">
        <f>IF('Shoppable Services'!$F$4=$D84,1,0)*IF('Shoppable Services'!$E$4=$C84,1,0)*IF('Shoppable Services'!$D$4=$B84,1,0)*IF('Shoppable Services'!$C$4=$A84,1,0)*IF('Shoppable Services'!$B$4=X$52,X33,0)</f>
        <v>0</v>
      </c>
      <c r="Y84" s="4">
        <f>IF('Shoppable Services'!$F$4=$D84,1,0)*IF('Shoppable Services'!$E$4=$C84,1,0)*IF('Shoppable Services'!$D$4=$B84,1,0)*IF('Shoppable Services'!$C$4=$A84,1,0)*IF('Shoppable Services'!$B$4=Y$52,Y33,0)</f>
        <v>0</v>
      </c>
      <c r="Z84" s="4">
        <f>IF('Shoppable Services'!$F$4=$D84,1,0)*IF('Shoppable Services'!$E$4=$C84,1,0)*IF('Shoppable Services'!$D$4=$B84,1,0)*IF('Shoppable Services'!$C$4=$A84,1,0)*IF('Shoppable Services'!$B$4=Z$52,Z33,0)</f>
        <v>0</v>
      </c>
      <c r="AA84" s="4">
        <f>IF('Shoppable Services'!$F$4=$D84,1,0)*IF('Shoppable Services'!$E$4=$C84,1,0)*IF('Shoppable Services'!$D$4=$B84,1,0)*IF('Shoppable Services'!$C$4=$A84,1,0)*IF('Shoppable Services'!$B$4=AA$52,AA33,0)</f>
        <v>0</v>
      </c>
      <c r="AB84" s="4">
        <f>IF('Shoppable Services'!$F$4=$D84,1,0)*IF('Shoppable Services'!$E$4=$C84,1,0)*IF('Shoppable Services'!$D$4=$B84,1,0)*IF('Shoppable Services'!$C$4=$A84,1,0)*IF('Shoppable Services'!$B$4=AB$52,AB33,0)</f>
        <v>0</v>
      </c>
      <c r="AC84" s="4">
        <f>IF('Shoppable Services'!$F$4=$D84,1,0)*IF('Shoppable Services'!$E$4=$C84,1,0)*IF('Shoppable Services'!$D$4=$B84,1,0)*IF('Shoppable Services'!$C$4=$A84,1,0)*IF('Shoppable Services'!$B$4=AC$52,AC33,0)</f>
        <v>0</v>
      </c>
      <c r="AD84" s="4">
        <f>IF('Shoppable Services'!$F$4=$D84,1,0)*IF('Shoppable Services'!$E$4=$C84,1,0)*IF('Shoppable Services'!$D$4=$B84,1,0)*IF('Shoppable Services'!$C$4=$A84,1,0)*IF('Shoppable Services'!$B$4=AD$52,AD33,0)</f>
        <v>0</v>
      </c>
      <c r="AE84" s="4">
        <f>IF('Shoppable Services'!$F$4=$D84,1,0)*IF('Shoppable Services'!$E$4=$C84,1,0)*IF('Shoppable Services'!$D$4=$B84,1,0)*IF('Shoppable Services'!$C$4=$A84,1,0)*IF('Shoppable Services'!$B$4=AE$52,AE33,0)</f>
        <v>0</v>
      </c>
      <c r="AF84" s="4">
        <f>IF('Shoppable Services'!$F$4=$D84,1,0)*IF('Shoppable Services'!$E$4=$C84,1,0)*IF('Shoppable Services'!$D$4=$B84,1,0)*IF('Shoppable Services'!$C$4=$A84,1,0)*IF('Shoppable Services'!$B$4=AF$52,AF33,0)</f>
        <v>0</v>
      </c>
      <c r="AG84" s="4">
        <f>IF('Shoppable Services'!$F$4=$D84,1,0)*IF('Shoppable Services'!$E$4=$C84,1,0)*IF('Shoppable Services'!$D$4=$B84,1,0)*IF('Shoppable Services'!$C$4=$A84,1,0)*IF('Shoppable Services'!$B$4=AG$52,AG33,0)</f>
        <v>0</v>
      </c>
    </row>
    <row r="85" spans="1:33">
      <c r="E85" s="4">
        <f>COUNTIF(E53:E84,"&gt;0")</f>
        <v>1</v>
      </c>
      <c r="F85" s="4">
        <f>COUNTIF(F53:F84,"&gt;0")</f>
        <v>1</v>
      </c>
      <c r="G85" s="4">
        <f>COUNTIF(G53:G84,"&gt;0")</f>
        <v>1</v>
      </c>
      <c r="H85" s="4">
        <f>COUNTIF(H53:H84,"&gt;0")</f>
        <v>1</v>
      </c>
      <c r="I85" s="4">
        <f>COUNTIF(I53:I84,"&gt;0")</f>
        <v>1</v>
      </c>
      <c r="J85" s="4">
        <f>COUNTIF(J53:BE84,"&gt;0")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006782-6C2F-4A56-A446-919EE6862400}"/>
</file>

<file path=customXml/itemProps2.xml><?xml version="1.0" encoding="utf-8"?>
<ds:datastoreItem xmlns:ds="http://schemas.openxmlformats.org/officeDocument/2006/customXml" ds:itemID="{B35D0FF4-05E2-4D32-B96E-D760579F8A1B}"/>
</file>

<file path=customXml/itemProps3.xml><?xml version="1.0" encoding="utf-8"?>
<ds:datastoreItem xmlns:ds="http://schemas.openxmlformats.org/officeDocument/2006/customXml" ds:itemID="{5AB8B3C6-DBC5-42DF-9F48-9169ACC93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2022-01-27T13:47:51Z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