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r:id="rId2"/>
    <sheet name="Sheet1" sheetId="7" r:id="rId3"/>
  </sheets>
  <definedNames>
    <definedName name="Sheet1.Sheet1" localSheetId="1">Data!$A$1:$G$76</definedName>
  </definedNames>
  <calcPr calcId="162913"/>
</workbook>
</file>

<file path=xl/calcChain.xml><?xml version="1.0" encoding="utf-8"?>
<calcChain xmlns="http://schemas.openxmlformats.org/spreadsheetml/2006/main"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72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72" i="1" s="1"/>
  <c r="I4" i="6" s="1"/>
  <c r="G53" i="1"/>
  <c r="G72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72" i="1" s="1"/>
  <c r="L4" i="6" s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E72" i="1" l="1"/>
  <c r="K4" i="6" s="1"/>
  <c r="J72" i="1"/>
  <c r="H4" i="6" s="1"/>
</calcChain>
</file>

<file path=xl/sharedStrings.xml><?xml version="1.0" encoding="utf-8"?>
<sst xmlns="http://schemas.openxmlformats.org/spreadsheetml/2006/main" count="290" uniqueCount="56">
  <si>
    <t>Level of Care</t>
  </si>
  <si>
    <t>Specialty</t>
  </si>
  <si>
    <t>Age</t>
  </si>
  <si>
    <t>Rate Type</t>
  </si>
  <si>
    <t>Low Rate</t>
  </si>
  <si>
    <t>High Rate</t>
  </si>
  <si>
    <t>UNITED BEHAVIORAL HE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</si>
  <si>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</si>
  <si>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</si>
  <si>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</si>
  <si>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</si>
  <si>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</si>
  <si>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</si>
  <si>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</si>
  <si>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</si>
  <si>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</si>
  <si>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</si>
  <si>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</si>
  <si>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</si>
  <si>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</si>
  <si>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</si>
  <si>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</si>
  <si>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</si>
  <si>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</si>
  <si>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Inpatient - Psych</t>
  </si>
  <si>
    <t>Child</t>
  </si>
  <si>
    <t>Outpatient</t>
  </si>
  <si>
    <t>IOP - Psych</t>
  </si>
  <si>
    <t>Partial Hospital - ALL</t>
  </si>
  <si>
    <t>Partial Hospital - Psych</t>
  </si>
  <si>
    <t>Date of last update: 1/01/2022</t>
  </si>
  <si>
    <t>AMERICAN BEHAVIORAL Rate</t>
  </si>
  <si>
    <t>Adult</t>
  </si>
  <si>
    <t>Inpatient - Detox</t>
  </si>
  <si>
    <t>Inpatient - Rehab</t>
  </si>
  <si>
    <t>IOP - SUD</t>
  </si>
  <si>
    <t>Outpatient - Other</t>
  </si>
  <si>
    <t>ACCESS MEDICAID REPL Rate</t>
  </si>
  <si>
    <t>BCBS MEDICARE REPLAC Rate</t>
  </si>
  <si>
    <t>BEACON HEALTH MCARE Rate</t>
  </si>
  <si>
    <t>BLUE CROSS BLUE SHIE Rate</t>
  </si>
  <si>
    <t>CENPATICO SUNSHINE H Rate</t>
  </si>
  <si>
    <t>CIGNA Rate</t>
  </si>
  <si>
    <t>HEALTHNET Rate</t>
  </si>
  <si>
    <t>HUMANA LIFESYNCH Rate</t>
  </si>
  <si>
    <t>HUMANA MEDICARE REPL Rate</t>
  </si>
  <si>
    <t>MAGELLAN HMO Rate</t>
  </si>
  <si>
    <t>MAGELLAN MANAGED MED Rate</t>
  </si>
  <si>
    <t>MAGELLAN MEDICARE RE Rate</t>
  </si>
  <si>
    <t>MEHRA VISTA HEALTH Rate</t>
  </si>
  <si>
    <t>OPTUM MGD MCAID Rate</t>
  </si>
  <si>
    <t>PSYCHCARE Rate</t>
  </si>
  <si>
    <t>TRICARE WEST Rate</t>
  </si>
  <si>
    <t>UBH MANAGED MEDICARE Rate</t>
  </si>
  <si>
    <t>WELLCARE MGD MEDICAR Rate</t>
  </si>
  <si>
    <t>Partial Hospital -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</si>
</sst>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G4" sqref="G4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9" t="s">
        <v>30</v>
      </c>
    </row>
    <row r="2" spans="1:12">
      <c r="B2" s="24" t="s">
        <v>15</v>
      </c>
      <c r="C2" s="24"/>
      <c r="D2" s="24"/>
      <c r="E2" s="24"/>
      <c r="F2" s="24"/>
    </row>
    <row r="3" spans="1:12">
      <c r="B3" s="9" t="s">
        <v>13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12</v>
      </c>
      <c r="H3" s="9" t="s">
        <v>14</v>
      </c>
      <c r="I3" s="9" t="s">
        <v>4</v>
      </c>
      <c r="J3" s="9" t="s">
        <v>5</v>
      </c>
      <c r="K3" s="9" t="s">
        <v>11</v>
      </c>
      <c r="L3" s="9" t="s">
        <v>18</v>
      </c>
    </row>
    <row r="4" spans="1:12">
      <c r="B4" s="10" t="s">
        <v>44</v>
      </c>
      <c r="C4" s="10" t="s">
        <v>7</v>
      </c>
      <c r="D4" s="10" t="s">
        <v>24</v>
      </c>
      <c r="E4" s="10" t="s">
        <v>32</v>
      </c>
      <c r="F4" s="10" t="s">
        <v>8</v>
      </c>
      <c r="G4" s="11">
        <f>IF(Data!$G$72&gt;1,"Error",MAX(Data!G53:G71))</f>
        <v>124</v>
      </c>
      <c r="H4" s="12">
        <f>IF(Data!$J$72&gt;1,"Error",IF(Data!$J$72=0,"N/A",MAX(Data!J53:BD71)))</f>
        <v>822</v>
      </c>
      <c r="I4" s="12">
        <f>IF(Data!$H$72&gt;1,"Error",SUM(Data!H53:H71))</f>
        <v>690.42</v>
      </c>
      <c r="J4" s="12">
        <f>IF(Data!$I$72&gt;1,"Error",SUM(Data!I53:I71))</f>
        <v>1062.5999999999999</v>
      </c>
      <c r="K4" s="12">
        <f>IF(Data!$E$72&gt;1,"Error",SUM(Data!E53:E71))</f>
        <v>2200</v>
      </c>
      <c r="L4" s="12">
        <f>IF(Data!$F$72&gt;1,"Error",SUM(Data!F53:F71))</f>
        <v>2200</v>
      </c>
    </row>
    <row r="7" spans="1:12" hidden="1" outlineLevel="1">
      <c r="B7" s="18" t="s">
        <v>13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8" t="s">
        <v>22</v>
      </c>
      <c r="C8" t="s">
        <v>7</v>
      </c>
      <c r="D8" t="s">
        <v>33</v>
      </c>
      <c r="E8" t="s">
        <v>32</v>
      </c>
      <c r="F8" t="s">
        <v>8</v>
      </c>
    </row>
    <row r="9" spans="1:12" hidden="1" outlineLevel="1">
      <c r="B9" s="18" t="s">
        <v>31</v>
      </c>
      <c r="C9" t="s">
        <v>26</v>
      </c>
      <c r="D9" t="s">
        <v>24</v>
      </c>
      <c r="E9" t="s">
        <v>9</v>
      </c>
      <c r="F9" t="s">
        <v>10</v>
      </c>
    </row>
    <row r="10" spans="1:12" hidden="1" outlineLevel="1">
      <c r="B10" s="18" t="s">
        <v>38</v>
      </c>
      <c r="C10" s="13"/>
      <c r="D10" t="s">
        <v>34</v>
      </c>
      <c r="E10" t="s">
        <v>25</v>
      </c>
      <c r="F10"/>
    </row>
    <row r="11" spans="1:12" hidden="1" outlineLevel="1">
      <c r="B11" s="18" t="s">
        <v>39</v>
      </c>
      <c r="C11"/>
      <c r="D11" t="s">
        <v>27</v>
      </c>
      <c r="E11"/>
      <c r="F11"/>
    </row>
    <row r="12" spans="1:12" hidden="1" outlineLevel="1">
      <c r="B12" s="18" t="s">
        <v>40</v>
      </c>
      <c r="C12"/>
      <c r="D12" t="s">
        <v>35</v>
      </c>
      <c r="E12"/>
      <c r="F12"/>
    </row>
    <row r="13" spans="1:12" hidden="1" outlineLevel="1">
      <c r="B13" s="18" t="s">
        <v>41</v>
      </c>
      <c r="C13"/>
      <c r="D13" t="s">
        <v>36</v>
      </c>
      <c r="E13"/>
      <c r="F13"/>
    </row>
    <row r="14" spans="1:12" hidden="1" outlineLevel="1">
      <c r="B14" s="18" t="s">
        <v>42</v>
      </c>
      <c r="C14"/>
      <c r="D14" t="s">
        <v>28</v>
      </c>
      <c r="E14"/>
      <c r="F14"/>
    </row>
    <row r="15" spans="1:12" hidden="1" outlineLevel="1">
      <c r="B15" s="18" t="s">
        <v>43</v>
      </c>
      <c r="C15"/>
      <c r="D15" t="s">
        <v>29</v>
      </c>
      <c r="E15"/>
      <c r="F15"/>
    </row>
    <row r="16" spans="1:12" hidden="1" outlineLevel="1">
      <c r="B16" s="18" t="s">
        <v>44</v>
      </c>
      <c r="C16"/>
      <c r="D16" t="s">
        <v>55</v>
      </c>
      <c r="E16"/>
      <c r="F16"/>
    </row>
    <row r="17" spans="2:6" ht="30" hidden="1" outlineLevel="1">
      <c r="B17" s="18" t="s">
        <v>45</v>
      </c>
      <c r="C17"/>
      <c r="D17"/>
      <c r="E17"/>
      <c r="F17"/>
    </row>
    <row r="18" spans="2:6" hidden="1" outlineLevel="1">
      <c r="B18" s="18" t="s">
        <v>46</v>
      </c>
      <c r="C18"/>
      <c r="D18"/>
      <c r="E18"/>
      <c r="F18"/>
    </row>
    <row r="19" spans="2:6" ht="30" hidden="1" outlineLevel="1">
      <c r="B19" s="18" t="s">
        <v>47</v>
      </c>
      <c r="C19"/>
      <c r="D19"/>
      <c r="E19"/>
      <c r="F19"/>
    </row>
    <row r="20" spans="2:6" hidden="1" outlineLevel="1">
      <c r="B20" s="18" t="s">
        <v>48</v>
      </c>
      <c r="C20"/>
      <c r="D20"/>
      <c r="E20"/>
      <c r="F20"/>
    </row>
    <row r="21" spans="2:6" hidden="1" outlineLevel="1">
      <c r="B21" s="18" t="s">
        <v>49</v>
      </c>
      <c r="C21"/>
      <c r="D21"/>
      <c r="E21"/>
      <c r="F21"/>
    </row>
    <row r="22" spans="2:6" hidden="1" outlineLevel="1">
      <c r="B22" s="18" t="s">
        <v>50</v>
      </c>
      <c r="C22"/>
      <c r="D22"/>
      <c r="E22"/>
      <c r="F22"/>
    </row>
    <row r="23" spans="2:6" hidden="1" outlineLevel="1">
      <c r="B23" s="18" t="s">
        <v>51</v>
      </c>
      <c r="C23"/>
      <c r="D23"/>
      <c r="E23"/>
      <c r="F23"/>
    </row>
    <row r="24" spans="2:6" hidden="1" outlineLevel="1">
      <c r="B24" s="18" t="s">
        <v>23</v>
      </c>
      <c r="C24"/>
      <c r="D24"/>
      <c r="E24"/>
      <c r="F24"/>
    </row>
    <row r="25" spans="2:6" hidden="1" outlineLevel="1">
      <c r="B25" s="18" t="s">
        <v>52</v>
      </c>
      <c r="C25"/>
      <c r="D25"/>
      <c r="E25"/>
      <c r="F25"/>
    </row>
    <row r="26" spans="2:6" ht="30" hidden="1" outlineLevel="1">
      <c r="B26" s="18" t="s">
        <v>53</v>
      </c>
      <c r="C26"/>
      <c r="D26"/>
      <c r="E26"/>
      <c r="F26"/>
    </row>
    <row r="27" spans="2:6" hidden="1" outlineLevel="1">
      <c r="B27" s="18" t="s">
        <v>6</v>
      </c>
      <c r="C27"/>
      <c r="D27"/>
      <c r="E27"/>
      <c r="F27"/>
    </row>
    <row r="28" spans="2:6" ht="30" hidden="1" outlineLevel="1">
      <c r="B28" s="18" t="s">
        <v>54</v>
      </c>
      <c r="C28"/>
      <c r="D28"/>
      <c r="E28"/>
      <c r="F28"/>
    </row>
    <row r="29" spans="2:6" hidden="1" outlineLevel="1">
      <c r="B29" s="18"/>
      <c r="C29"/>
      <c r="D29"/>
      <c r="E29"/>
      <c r="F29"/>
    </row>
    <row r="30" spans="2:6" hidden="1" outlineLevel="1">
      <c r="B30" s="18"/>
      <c r="C30"/>
      <c r="D30"/>
      <c r="E30"/>
      <c r="F30"/>
    </row>
    <row r="31" spans="2:6" hidden="1" outlineLevel="1">
      <c r="B31" s="18"/>
      <c r="C31"/>
      <c r="D31"/>
      <c r="E31"/>
      <c r="F31"/>
    </row>
    <row r="32" spans="2:6" hidden="1" outlineLevel="1">
      <c r="B32" s="18"/>
      <c r="C32"/>
      <c r="D32"/>
      <c r="E32"/>
      <c r="F32"/>
    </row>
    <row r="33" spans="2:6" hidden="1" outlineLevel="1">
      <c r="B33" s="18"/>
      <c r="C33"/>
      <c r="D33"/>
      <c r="E33"/>
      <c r="F33"/>
    </row>
    <row r="34" spans="2:6" hidden="1" outlineLevel="1">
      <c r="B34" s="18"/>
      <c r="C34"/>
      <c r="D34"/>
      <c r="E34"/>
      <c r="F34"/>
    </row>
    <row r="35" spans="2:6" hidden="1" outlineLevel="1">
      <c r="B35" s="18"/>
      <c r="C35"/>
      <c r="D35"/>
      <c r="E35"/>
      <c r="F35"/>
    </row>
    <row r="36" spans="2:6" hidden="1" outlineLevel="1">
      <c r="B36" s="18"/>
      <c r="C36"/>
      <c r="D36"/>
      <c r="E36"/>
      <c r="F36"/>
    </row>
    <row r="37" spans="2:6" hidden="1" outlineLevel="1">
      <c r="B37" s="18"/>
      <c r="C37"/>
      <c r="D37"/>
      <c r="E37"/>
      <c r="F37"/>
    </row>
    <row r="38" spans="2:6" hidden="1" outlineLevel="1">
      <c r="B38" s="18"/>
      <c r="C38"/>
      <c r="D38"/>
      <c r="E38"/>
      <c r="F38"/>
    </row>
    <row r="39" spans="2:6" hidden="1" outlineLevel="1">
      <c r="B39" s="18"/>
      <c r="C39"/>
      <c r="D39"/>
      <c r="E39"/>
      <c r="F39"/>
    </row>
    <row r="40" spans="2:6" hidden="1" outlineLevel="1">
      <c r="B40" s="18"/>
      <c r="C40"/>
      <c r="D40"/>
      <c r="E40"/>
      <c r="F40"/>
    </row>
    <row r="41" spans="2:6" hidden="1" outlineLevel="1">
      <c r="B41" s="18"/>
      <c r="C41"/>
      <c r="D41"/>
      <c r="E41"/>
      <c r="F41"/>
    </row>
    <row r="42" spans="2:6" hidden="1" outlineLevel="1">
      <c r="B42" s="18"/>
      <c r="C42"/>
      <c r="D42"/>
      <c r="E42"/>
      <c r="F42"/>
    </row>
    <row r="43" spans="2:6" hidden="1" outlineLevel="1">
      <c r="B43" s="18"/>
      <c r="C43"/>
      <c r="D43"/>
      <c r="E43"/>
      <c r="F43"/>
    </row>
    <row r="44" spans="2:6" hidden="1" outlineLevel="1">
      <c r="B44" s="18"/>
      <c r="C44"/>
      <c r="D44"/>
      <c r="E44"/>
      <c r="F44"/>
    </row>
    <row r="45" spans="2:6" hidden="1" outlineLevel="1">
      <c r="B45" s="18"/>
      <c r="C45"/>
      <c r="D45"/>
      <c r="E45"/>
      <c r="F45"/>
    </row>
    <row r="46" spans="2:6" hidden="1" outlineLevel="1">
      <c r="B46" s="18"/>
      <c r="C46"/>
      <c r="D46"/>
      <c r="E46"/>
      <c r="F46"/>
    </row>
    <row r="47" spans="2:6" hidden="1" outlineLevel="1">
      <c r="B47" s="18"/>
      <c r="C47"/>
      <c r="D47"/>
      <c r="E47"/>
      <c r="F47"/>
    </row>
    <row r="48" spans="2:6" hidden="1" outlineLevel="1">
      <c r="B48" s="18"/>
      <c r="C48"/>
      <c r="D48"/>
      <c r="E48"/>
      <c r="F48"/>
    </row>
    <row r="49" spans="2:6" hidden="1" outlineLevel="1">
      <c r="B49" s="18"/>
      <c r="C49"/>
      <c r="D49"/>
      <c r="E49"/>
      <c r="F49"/>
    </row>
    <row r="50" spans="2:6" hidden="1" outlineLevel="1">
      <c r="B50" s="18"/>
      <c r="C50"/>
      <c r="D50"/>
      <c r="E50"/>
      <c r="F50"/>
    </row>
    <row r="51" spans="2:6" hidden="1" outlineLevel="1">
      <c r="B51" s="18"/>
      <c r="C51"/>
      <c r="D51"/>
      <c r="E51"/>
      <c r="F51"/>
    </row>
    <row r="52" spans="2:6" hidden="1" outlineLevel="1">
      <c r="B52" s="18"/>
      <c r="C52"/>
      <c r="D52"/>
      <c r="E52"/>
      <c r="F52"/>
    </row>
    <row r="53" spans="2:6" hidden="1" outlineLevel="1">
      <c r="B53" s="18"/>
      <c r="C53"/>
      <c r="D53"/>
      <c r="E53"/>
      <c r="F53"/>
    </row>
    <row r="54" spans="2:6" hidden="1" outlineLevel="1">
      <c r="B54" s="18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$E$8:$E$10</formula1>
    </dataValidation>
    <dataValidation type="list" allowBlank="1" showInputMessage="1" showErrorMessage="1" sqref="F4">
      <formula1>$F$8:$F$9</formula1>
    </dataValidation>
    <dataValidation type="list" allowBlank="1" showInputMessage="1" showErrorMessage="1" sqref="D4">
      <formula1>$D$8:$D$16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$B$8:$B$28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2"/>
  <sheetViews>
    <sheetView workbookViewId="0">
      <selection activeCell="K1" sqref="K1:AE1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60">
      <c r="A1" s="1" t="s">
        <v>16</v>
      </c>
      <c r="B1" s="1" t="s">
        <v>1</v>
      </c>
      <c r="C1" s="1" t="s">
        <v>2</v>
      </c>
      <c r="D1" s="1" t="s">
        <v>3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37</v>
      </c>
      <c r="K1" s="2" t="s">
        <v>22</v>
      </c>
      <c r="L1" s="2" t="s">
        <v>31</v>
      </c>
      <c r="M1" s="2" t="s">
        <v>38</v>
      </c>
      <c r="N1" s="2" t="s">
        <v>39</v>
      </c>
      <c r="O1" s="2" t="s">
        <v>40</v>
      </c>
      <c r="P1" s="2" t="s">
        <v>41</v>
      </c>
      <c r="Q1" s="2" t="s">
        <v>42</v>
      </c>
      <c r="R1" s="2" t="s">
        <v>43</v>
      </c>
      <c r="S1" s="2" t="s">
        <v>44</v>
      </c>
      <c r="T1" s="2" t="s">
        <v>45</v>
      </c>
      <c r="U1" s="2" t="s">
        <v>46</v>
      </c>
      <c r="V1" s="2" t="s">
        <v>47</v>
      </c>
      <c r="W1" s="2" t="s">
        <v>48</v>
      </c>
      <c r="X1" s="2" t="s">
        <v>49</v>
      </c>
      <c r="Y1" s="2" t="s">
        <v>50</v>
      </c>
      <c r="Z1" s="2" t="s">
        <v>51</v>
      </c>
      <c r="AA1" s="2" t="s">
        <v>23</v>
      </c>
      <c r="AB1" s="2" t="s">
        <v>52</v>
      </c>
      <c r="AC1" s="2" t="s">
        <v>53</v>
      </c>
      <c r="AD1" s="2" t="s">
        <v>6</v>
      </c>
      <c r="AE1" s="2" t="s">
        <v>54</v>
      </c>
      <c r="AF1" s="20"/>
      <c r="AG1" s="20"/>
      <c r="AH1" s="20"/>
      <c r="AI1" s="20"/>
      <c r="AJ1" s="20"/>
      <c r="AK1" s="20"/>
      <c r="AL1" s="20"/>
      <c r="AM1" s="20"/>
      <c r="AN1" s="20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7</v>
      </c>
      <c r="B2" t="s">
        <v>33</v>
      </c>
      <c r="C2" t="s">
        <v>32</v>
      </c>
      <c r="D2" t="s">
        <v>8</v>
      </c>
      <c r="E2" s="3">
        <v>2200</v>
      </c>
      <c r="F2" s="3">
        <v>2200</v>
      </c>
      <c r="G2" s="21">
        <v>126</v>
      </c>
      <c r="H2" s="22">
        <v>300</v>
      </c>
      <c r="I2" s="22">
        <v>1062.5999999999999</v>
      </c>
      <c r="J2" s="23">
        <v>800</v>
      </c>
      <c r="K2" s="23">
        <v>0</v>
      </c>
      <c r="L2" s="23">
        <v>800</v>
      </c>
      <c r="M2" s="23">
        <v>690.42</v>
      </c>
      <c r="N2" s="23">
        <v>867</v>
      </c>
      <c r="O2" s="23">
        <v>900</v>
      </c>
      <c r="P2" s="23">
        <v>0</v>
      </c>
      <c r="Q2" s="23">
        <v>900</v>
      </c>
      <c r="R2" s="23">
        <v>821.1</v>
      </c>
      <c r="S2" s="23">
        <v>822</v>
      </c>
      <c r="T2" s="23">
        <v>822</v>
      </c>
      <c r="U2" s="23">
        <v>0</v>
      </c>
      <c r="V2" s="23">
        <v>0</v>
      </c>
      <c r="W2" s="23">
        <v>0</v>
      </c>
      <c r="X2" s="23">
        <v>300</v>
      </c>
      <c r="Y2" s="23">
        <v>728</v>
      </c>
      <c r="Z2" s="23">
        <v>860.5</v>
      </c>
      <c r="AA2" s="23">
        <v>870.24</v>
      </c>
      <c r="AB2" s="23">
        <v>776</v>
      </c>
      <c r="AC2" s="23">
        <v>728</v>
      </c>
      <c r="AD2" s="23">
        <v>728</v>
      </c>
      <c r="AE2" s="23">
        <v>0</v>
      </c>
      <c r="AF2" s="23"/>
      <c r="AG2" s="23"/>
      <c r="AH2" s="23"/>
      <c r="AI2" s="23"/>
      <c r="AJ2" s="23"/>
      <c r="AK2" s="23"/>
      <c r="AL2" s="23"/>
      <c r="AM2" s="23"/>
      <c r="AN2" s="23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7</v>
      </c>
      <c r="B3" t="s">
        <v>24</v>
      </c>
      <c r="C3" t="s">
        <v>9</v>
      </c>
      <c r="D3" t="s">
        <v>8</v>
      </c>
      <c r="E3" s="3">
        <v>2200</v>
      </c>
      <c r="F3" s="3">
        <v>2200</v>
      </c>
      <c r="G3" s="21">
        <v>124</v>
      </c>
      <c r="H3" s="22">
        <v>725</v>
      </c>
      <c r="I3" s="22">
        <v>950</v>
      </c>
      <c r="J3" s="23">
        <v>800</v>
      </c>
      <c r="K3" s="23">
        <v>879</v>
      </c>
      <c r="L3" s="23">
        <v>800</v>
      </c>
      <c r="M3" s="23">
        <v>0</v>
      </c>
      <c r="N3" s="23">
        <v>867</v>
      </c>
      <c r="O3" s="23">
        <v>900</v>
      </c>
      <c r="P3" s="23">
        <v>750</v>
      </c>
      <c r="Q3" s="23">
        <v>900</v>
      </c>
      <c r="R3" s="23">
        <v>0</v>
      </c>
      <c r="S3" s="23">
        <v>822</v>
      </c>
      <c r="T3" s="23">
        <v>0</v>
      </c>
      <c r="U3" s="23">
        <v>775</v>
      </c>
      <c r="V3" s="23">
        <v>725</v>
      </c>
      <c r="W3" s="23">
        <v>0</v>
      </c>
      <c r="X3" s="23">
        <v>800</v>
      </c>
      <c r="Y3" s="23">
        <v>728</v>
      </c>
      <c r="Z3" s="23">
        <v>856.12</v>
      </c>
      <c r="AA3" s="23">
        <v>870.24</v>
      </c>
      <c r="AB3" s="23">
        <v>776</v>
      </c>
      <c r="AC3" s="23">
        <v>728</v>
      </c>
      <c r="AD3" s="23">
        <v>728</v>
      </c>
      <c r="AE3" s="23">
        <v>0</v>
      </c>
      <c r="AF3" s="23"/>
      <c r="AG3" s="23"/>
      <c r="AH3" s="23"/>
      <c r="AI3" s="23"/>
      <c r="AJ3" s="23"/>
      <c r="AK3" s="2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7</v>
      </c>
      <c r="B4" t="s">
        <v>24</v>
      </c>
      <c r="C4" t="s">
        <v>32</v>
      </c>
      <c r="D4" t="s">
        <v>8</v>
      </c>
      <c r="E4" s="3">
        <v>2200</v>
      </c>
      <c r="F4" s="3">
        <v>2200</v>
      </c>
      <c r="G4" s="21">
        <v>124</v>
      </c>
      <c r="H4" s="22">
        <v>690.42</v>
      </c>
      <c r="I4" s="22">
        <v>1062.5999999999999</v>
      </c>
      <c r="J4" s="23">
        <v>0</v>
      </c>
      <c r="K4" s="23">
        <v>879</v>
      </c>
      <c r="L4" s="23">
        <v>800</v>
      </c>
      <c r="M4" s="23">
        <v>690.42</v>
      </c>
      <c r="N4" s="23">
        <v>867</v>
      </c>
      <c r="O4" s="23">
        <v>900</v>
      </c>
      <c r="P4" s="23">
        <v>0</v>
      </c>
      <c r="Q4" s="23">
        <v>900</v>
      </c>
      <c r="R4" s="23">
        <v>821.1</v>
      </c>
      <c r="S4" s="23">
        <v>822</v>
      </c>
      <c r="T4" s="23">
        <v>822</v>
      </c>
      <c r="U4" s="23">
        <v>775</v>
      </c>
      <c r="V4" s="23">
        <v>725</v>
      </c>
      <c r="W4" s="23">
        <v>725</v>
      </c>
      <c r="X4" s="23">
        <v>800</v>
      </c>
      <c r="Y4" s="23">
        <v>728</v>
      </c>
      <c r="Z4" s="23">
        <v>830.66</v>
      </c>
      <c r="AA4" s="23">
        <v>870.24</v>
      </c>
      <c r="AB4" s="23">
        <v>776</v>
      </c>
      <c r="AC4" s="23">
        <v>728</v>
      </c>
      <c r="AD4" s="23">
        <v>728</v>
      </c>
      <c r="AE4" s="23">
        <v>725</v>
      </c>
      <c r="AF4" s="23"/>
      <c r="AG4" s="23"/>
      <c r="AH4" s="23"/>
      <c r="AI4" s="23"/>
      <c r="AJ4" s="23"/>
      <c r="AK4" s="23"/>
      <c r="AL4" s="23"/>
      <c r="AM4" s="23"/>
      <c r="AN4" s="23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7</v>
      </c>
      <c r="B5" t="s">
        <v>24</v>
      </c>
      <c r="C5" t="s">
        <v>25</v>
      </c>
      <c r="D5" t="s">
        <v>8</v>
      </c>
      <c r="E5" s="3">
        <v>2200</v>
      </c>
      <c r="F5" s="3">
        <v>2200</v>
      </c>
      <c r="G5" s="21">
        <v>124</v>
      </c>
      <c r="H5" s="22">
        <v>725</v>
      </c>
      <c r="I5" s="22">
        <v>950</v>
      </c>
      <c r="J5" s="23">
        <v>800</v>
      </c>
      <c r="K5" s="23">
        <v>879</v>
      </c>
      <c r="L5" s="23">
        <v>800</v>
      </c>
      <c r="M5" s="23">
        <v>0</v>
      </c>
      <c r="N5" s="23">
        <v>867</v>
      </c>
      <c r="O5" s="23">
        <v>900</v>
      </c>
      <c r="P5" s="23">
        <v>750</v>
      </c>
      <c r="Q5" s="23">
        <v>900</v>
      </c>
      <c r="R5" s="23">
        <v>0</v>
      </c>
      <c r="S5" s="23">
        <v>822</v>
      </c>
      <c r="T5" s="23">
        <v>0</v>
      </c>
      <c r="U5" s="23">
        <v>775</v>
      </c>
      <c r="V5" s="23">
        <v>725</v>
      </c>
      <c r="W5" s="23">
        <v>0</v>
      </c>
      <c r="X5" s="23">
        <v>800</v>
      </c>
      <c r="Y5" s="23">
        <v>728</v>
      </c>
      <c r="Z5" s="23">
        <v>830.66</v>
      </c>
      <c r="AA5" s="23">
        <v>870.24</v>
      </c>
      <c r="AB5" s="23">
        <v>776</v>
      </c>
      <c r="AC5" s="23">
        <v>728</v>
      </c>
      <c r="AD5" s="23">
        <v>728</v>
      </c>
      <c r="AE5" s="23">
        <v>0</v>
      </c>
      <c r="AF5" s="23"/>
      <c r="AG5" s="23"/>
      <c r="AH5" s="23"/>
      <c r="AI5" s="23"/>
      <c r="AJ5" s="23"/>
      <c r="AK5" s="23"/>
      <c r="AL5" s="23"/>
      <c r="AM5" s="23"/>
      <c r="AN5" s="23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7</v>
      </c>
      <c r="B6" t="s">
        <v>34</v>
      </c>
      <c r="C6" t="s">
        <v>32</v>
      </c>
      <c r="D6" t="s">
        <v>8</v>
      </c>
      <c r="E6" s="3">
        <v>2200</v>
      </c>
      <c r="F6" s="3">
        <v>2200</v>
      </c>
      <c r="G6" s="21">
        <v>128</v>
      </c>
      <c r="H6" s="22">
        <v>500</v>
      </c>
      <c r="I6" s="22">
        <v>1062.5999999999999</v>
      </c>
      <c r="J6" s="23">
        <v>0</v>
      </c>
      <c r="K6" s="23">
        <v>0</v>
      </c>
      <c r="L6" s="23">
        <v>700</v>
      </c>
      <c r="M6" s="23">
        <v>690.42</v>
      </c>
      <c r="N6" s="23">
        <v>776</v>
      </c>
      <c r="O6" s="23">
        <v>594</v>
      </c>
      <c r="P6" s="23">
        <v>0</v>
      </c>
      <c r="Q6" s="23">
        <v>900</v>
      </c>
      <c r="R6" s="23">
        <v>821.1</v>
      </c>
      <c r="S6" s="23">
        <v>765</v>
      </c>
      <c r="T6" s="23">
        <v>765</v>
      </c>
      <c r="U6" s="23">
        <v>0</v>
      </c>
      <c r="V6" s="23">
        <v>0</v>
      </c>
      <c r="W6" s="23">
        <v>0</v>
      </c>
      <c r="X6" s="23">
        <v>800</v>
      </c>
      <c r="Y6" s="23">
        <v>728</v>
      </c>
      <c r="Z6" s="23">
        <v>500</v>
      </c>
      <c r="AA6" s="23">
        <v>870.24</v>
      </c>
      <c r="AB6" s="23">
        <v>776</v>
      </c>
      <c r="AC6" s="23">
        <v>728</v>
      </c>
      <c r="AD6" s="23">
        <v>728</v>
      </c>
      <c r="AE6" s="23">
        <v>0</v>
      </c>
      <c r="AF6" s="23"/>
      <c r="AG6" s="23"/>
      <c r="AH6" s="23"/>
      <c r="AI6" s="23"/>
      <c r="AJ6" s="23"/>
      <c r="AK6" s="23"/>
      <c r="AL6" s="23"/>
      <c r="AM6" s="23"/>
      <c r="AN6" s="23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26</v>
      </c>
      <c r="B7" t="s">
        <v>27</v>
      </c>
      <c r="C7" t="s">
        <v>9</v>
      </c>
      <c r="D7" t="s">
        <v>8</v>
      </c>
      <c r="E7" s="3">
        <v>687.48</v>
      </c>
      <c r="F7" s="3">
        <v>687.48</v>
      </c>
      <c r="G7" s="21">
        <v>915</v>
      </c>
      <c r="H7" s="22">
        <v>200</v>
      </c>
      <c r="I7" s="22">
        <v>250</v>
      </c>
      <c r="J7" s="23">
        <v>0</v>
      </c>
      <c r="K7" s="23">
        <v>200</v>
      </c>
      <c r="L7" s="23">
        <v>250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  <c r="AE7" s="23">
        <v>0</v>
      </c>
      <c r="AF7" s="23"/>
      <c r="AG7" s="23"/>
      <c r="AH7" s="23"/>
      <c r="AI7" s="23"/>
      <c r="AJ7" s="23"/>
      <c r="AK7" s="23"/>
      <c r="AL7" s="23"/>
      <c r="AM7" s="23"/>
      <c r="AN7" s="23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26</v>
      </c>
      <c r="B8" t="s">
        <v>27</v>
      </c>
      <c r="C8" t="s">
        <v>9</v>
      </c>
      <c r="D8" t="s">
        <v>10</v>
      </c>
      <c r="E8" s="3">
        <v>687.48</v>
      </c>
      <c r="F8" s="3">
        <v>687.48</v>
      </c>
      <c r="G8" s="21">
        <v>915</v>
      </c>
      <c r="H8" s="22">
        <v>161.6</v>
      </c>
      <c r="I8" s="22">
        <v>316</v>
      </c>
      <c r="J8" s="23">
        <v>0</v>
      </c>
      <c r="K8" s="23">
        <v>0</v>
      </c>
      <c r="L8" s="23">
        <v>0</v>
      </c>
      <c r="M8" s="23">
        <v>0</v>
      </c>
      <c r="N8" s="23">
        <v>255</v>
      </c>
      <c r="O8" s="23">
        <v>220</v>
      </c>
      <c r="P8" s="23">
        <v>0</v>
      </c>
      <c r="Q8" s="23">
        <v>225</v>
      </c>
      <c r="R8" s="23">
        <v>0</v>
      </c>
      <c r="S8" s="23">
        <v>190</v>
      </c>
      <c r="T8" s="23">
        <v>0</v>
      </c>
      <c r="U8" s="23">
        <v>0</v>
      </c>
      <c r="V8" s="23">
        <v>0</v>
      </c>
      <c r="W8" s="23">
        <v>0</v>
      </c>
      <c r="X8" s="23">
        <v>250</v>
      </c>
      <c r="Y8" s="23">
        <v>218</v>
      </c>
      <c r="Z8" s="23">
        <v>226.72</v>
      </c>
      <c r="AA8" s="23">
        <v>316</v>
      </c>
      <c r="AB8" s="23">
        <v>161.6</v>
      </c>
      <c r="AC8" s="23">
        <v>205</v>
      </c>
      <c r="AD8" s="23">
        <v>197</v>
      </c>
      <c r="AE8" s="23">
        <v>0</v>
      </c>
      <c r="AF8" s="23"/>
      <c r="AG8" s="23"/>
      <c r="AH8" s="23"/>
      <c r="AI8" s="23"/>
      <c r="AJ8" s="23"/>
      <c r="AK8" s="23"/>
      <c r="AL8" s="23"/>
      <c r="AM8" s="23"/>
      <c r="AN8" s="23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26</v>
      </c>
      <c r="B9" t="s">
        <v>27</v>
      </c>
      <c r="C9" t="s">
        <v>32</v>
      </c>
      <c r="D9" t="s">
        <v>8</v>
      </c>
      <c r="E9" s="3">
        <v>687.48</v>
      </c>
      <c r="F9" s="3">
        <v>687.48</v>
      </c>
      <c r="G9" s="21">
        <v>913</v>
      </c>
      <c r="H9" s="22">
        <v>200</v>
      </c>
      <c r="I9" s="22">
        <v>250</v>
      </c>
      <c r="J9" s="23">
        <v>0</v>
      </c>
      <c r="K9" s="23">
        <v>200</v>
      </c>
      <c r="L9" s="23">
        <v>250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/>
      <c r="AG9" s="23"/>
      <c r="AH9" s="23"/>
      <c r="AI9" s="23"/>
      <c r="AJ9" s="23"/>
      <c r="AK9" s="23"/>
      <c r="AL9" s="23"/>
      <c r="AM9" s="23"/>
      <c r="AN9" s="23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26</v>
      </c>
      <c r="B10" t="s">
        <v>27</v>
      </c>
      <c r="C10" t="s">
        <v>32</v>
      </c>
      <c r="D10" t="s">
        <v>10</v>
      </c>
      <c r="E10" s="3">
        <v>687.48</v>
      </c>
      <c r="F10" s="3">
        <v>687.48</v>
      </c>
      <c r="G10" s="21">
        <v>913</v>
      </c>
      <c r="H10" s="22">
        <v>147.78</v>
      </c>
      <c r="I10" s="22">
        <v>316</v>
      </c>
      <c r="J10" s="23">
        <v>0</v>
      </c>
      <c r="K10" s="23">
        <v>0</v>
      </c>
      <c r="L10" s="23">
        <v>0</v>
      </c>
      <c r="M10" s="23">
        <v>147.78</v>
      </c>
      <c r="N10" s="23">
        <v>255</v>
      </c>
      <c r="O10" s="23">
        <v>220</v>
      </c>
      <c r="P10" s="23">
        <v>0</v>
      </c>
      <c r="Q10" s="23">
        <v>225</v>
      </c>
      <c r="R10" s="23">
        <v>187.93</v>
      </c>
      <c r="S10" s="23">
        <v>190</v>
      </c>
      <c r="T10" s="23">
        <v>190</v>
      </c>
      <c r="U10" s="23">
        <v>0</v>
      </c>
      <c r="V10" s="23">
        <v>0</v>
      </c>
      <c r="W10" s="23">
        <v>147.78</v>
      </c>
      <c r="X10" s="23">
        <v>250</v>
      </c>
      <c r="Y10" s="23">
        <v>218</v>
      </c>
      <c r="Z10" s="23">
        <v>226.72</v>
      </c>
      <c r="AA10" s="23">
        <v>316</v>
      </c>
      <c r="AB10" s="23">
        <v>161.6</v>
      </c>
      <c r="AC10" s="23">
        <v>205</v>
      </c>
      <c r="AD10" s="23">
        <v>197</v>
      </c>
      <c r="AE10" s="23">
        <v>182.7</v>
      </c>
      <c r="AF10" s="23"/>
      <c r="AG10" s="23"/>
      <c r="AH10" s="23"/>
      <c r="AI10" s="23"/>
      <c r="AJ10" s="23"/>
      <c r="AK10" s="23"/>
      <c r="AL10" s="23"/>
      <c r="AM10" s="23"/>
      <c r="AN10" s="23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26</v>
      </c>
      <c r="B11" t="s">
        <v>35</v>
      </c>
      <c r="C11" t="s">
        <v>32</v>
      </c>
      <c r="D11" t="s">
        <v>8</v>
      </c>
      <c r="E11" s="3">
        <v>687.48</v>
      </c>
      <c r="F11" s="3">
        <v>687.48</v>
      </c>
      <c r="G11" s="21">
        <v>915</v>
      </c>
      <c r="H11" s="22">
        <v>175</v>
      </c>
      <c r="I11" s="22">
        <v>250</v>
      </c>
      <c r="J11" s="23">
        <v>175</v>
      </c>
      <c r="K11" s="23">
        <v>200</v>
      </c>
      <c r="L11" s="23">
        <v>250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/>
      <c r="AG11" s="23"/>
      <c r="AH11" s="23"/>
      <c r="AI11" s="23"/>
      <c r="AJ11" s="23"/>
      <c r="AK11" s="23"/>
      <c r="AL11" s="23"/>
      <c r="AM11" s="23"/>
      <c r="AN11" s="2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26</v>
      </c>
      <c r="B12" t="s">
        <v>35</v>
      </c>
      <c r="C12" t="s">
        <v>32</v>
      </c>
      <c r="D12" t="s">
        <v>10</v>
      </c>
      <c r="E12" s="3">
        <v>687.48</v>
      </c>
      <c r="F12" s="3">
        <v>687.48</v>
      </c>
      <c r="G12" s="21">
        <v>915</v>
      </c>
      <c r="H12" s="22">
        <v>147.78</v>
      </c>
      <c r="I12" s="22">
        <v>297</v>
      </c>
      <c r="J12" s="23">
        <v>0</v>
      </c>
      <c r="K12" s="23">
        <v>0</v>
      </c>
      <c r="L12" s="23">
        <v>0</v>
      </c>
      <c r="M12" s="23">
        <v>147.78</v>
      </c>
      <c r="N12" s="23">
        <v>255</v>
      </c>
      <c r="O12" s="23">
        <v>220</v>
      </c>
      <c r="P12" s="23">
        <v>0</v>
      </c>
      <c r="Q12" s="23">
        <v>225</v>
      </c>
      <c r="R12" s="23">
        <v>187.93</v>
      </c>
      <c r="S12" s="23">
        <v>190</v>
      </c>
      <c r="T12" s="23">
        <v>190</v>
      </c>
      <c r="U12" s="23">
        <v>0</v>
      </c>
      <c r="V12" s="23">
        <v>0</v>
      </c>
      <c r="W12" s="23">
        <v>147.78</v>
      </c>
      <c r="X12" s="23">
        <v>250</v>
      </c>
      <c r="Y12" s="23">
        <v>218</v>
      </c>
      <c r="Z12" s="23">
        <v>226.72</v>
      </c>
      <c r="AA12" s="23">
        <v>0</v>
      </c>
      <c r="AB12" s="23">
        <v>161.6</v>
      </c>
      <c r="AC12" s="23">
        <v>205</v>
      </c>
      <c r="AD12" s="23">
        <v>197</v>
      </c>
      <c r="AE12" s="23">
        <v>182.7</v>
      </c>
      <c r="AF12" s="23"/>
      <c r="AG12" s="23"/>
      <c r="AH12" s="23"/>
      <c r="AI12" s="23"/>
      <c r="AJ12" s="23"/>
      <c r="AK12" s="23"/>
      <c r="AL12" s="23"/>
      <c r="AM12" s="23"/>
      <c r="AN12" s="2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26</v>
      </c>
      <c r="B13" t="s">
        <v>36</v>
      </c>
      <c r="C13" t="s">
        <v>32</v>
      </c>
      <c r="D13" t="s">
        <v>10</v>
      </c>
      <c r="E13" s="3">
        <v>176</v>
      </c>
      <c r="F13" s="3">
        <v>176</v>
      </c>
      <c r="G13" s="21">
        <v>513</v>
      </c>
      <c r="H13" s="22">
        <v>120</v>
      </c>
      <c r="I13" s="22">
        <v>120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120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/>
      <c r="AG13" s="23"/>
      <c r="AH13" s="23"/>
      <c r="AI13" s="23"/>
      <c r="AJ13" s="23"/>
      <c r="AK13" s="23"/>
      <c r="AL13" s="23"/>
      <c r="AM13" s="23"/>
      <c r="AN13" s="23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26</v>
      </c>
      <c r="B14" t="s">
        <v>28</v>
      </c>
      <c r="C14" t="s">
        <v>32</v>
      </c>
      <c r="D14" t="s">
        <v>10</v>
      </c>
      <c r="E14" s="3">
        <v>687.48</v>
      </c>
      <c r="F14" s="3">
        <v>687.48</v>
      </c>
      <c r="G14" s="21">
        <v>915</v>
      </c>
      <c r="H14" s="22">
        <v>285</v>
      </c>
      <c r="I14" s="22">
        <v>285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285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/>
      <c r="AG14" s="23"/>
      <c r="AH14" s="23"/>
      <c r="AI14" s="23"/>
      <c r="AJ14" s="23"/>
      <c r="AK14" s="23"/>
      <c r="AL14" s="23"/>
      <c r="AM14" s="23"/>
      <c r="AN14" s="23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26</v>
      </c>
      <c r="B15" t="s">
        <v>29</v>
      </c>
      <c r="C15" t="s">
        <v>9</v>
      </c>
      <c r="D15" t="s">
        <v>8</v>
      </c>
      <c r="E15" s="3">
        <v>687.48</v>
      </c>
      <c r="F15" s="3">
        <v>687.48</v>
      </c>
      <c r="G15" s="21">
        <v>913</v>
      </c>
      <c r="H15" s="22">
        <v>380</v>
      </c>
      <c r="I15" s="22">
        <v>380</v>
      </c>
      <c r="J15" s="23">
        <v>0</v>
      </c>
      <c r="K15" s="23">
        <v>380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/>
      <c r="AG15" s="23"/>
      <c r="AH15" s="23"/>
      <c r="AI15" s="23"/>
      <c r="AJ15" s="23"/>
      <c r="AK15" s="23"/>
      <c r="AL15" s="23"/>
      <c r="AM15" s="23"/>
      <c r="AN15" s="23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26</v>
      </c>
      <c r="B16" t="s">
        <v>29</v>
      </c>
      <c r="C16" t="s">
        <v>9</v>
      </c>
      <c r="D16" t="s">
        <v>10</v>
      </c>
      <c r="E16" s="3">
        <v>687.48</v>
      </c>
      <c r="F16" s="3">
        <v>687.48</v>
      </c>
      <c r="G16" s="21">
        <v>913</v>
      </c>
      <c r="H16" s="22">
        <v>325</v>
      </c>
      <c r="I16" s="22">
        <v>325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325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/>
      <c r="AG16" s="23"/>
      <c r="AH16" s="23"/>
      <c r="AI16" s="23"/>
      <c r="AJ16" s="23"/>
      <c r="AK16" s="23"/>
      <c r="AL16" s="23"/>
      <c r="AM16" s="23"/>
      <c r="AN16" s="23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26</v>
      </c>
      <c r="B17" t="s">
        <v>29</v>
      </c>
      <c r="C17" t="s">
        <v>32</v>
      </c>
      <c r="D17" t="s">
        <v>8</v>
      </c>
      <c r="E17" s="3">
        <v>687.48</v>
      </c>
      <c r="F17" s="3">
        <v>687.48</v>
      </c>
      <c r="G17" s="21">
        <v>913</v>
      </c>
      <c r="H17" s="22">
        <v>380</v>
      </c>
      <c r="I17" s="22">
        <v>400</v>
      </c>
      <c r="J17" s="23">
        <v>0</v>
      </c>
      <c r="K17" s="23">
        <v>380</v>
      </c>
      <c r="L17" s="23">
        <v>400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/>
      <c r="AG17" s="23"/>
      <c r="AH17" s="23"/>
      <c r="AI17" s="23"/>
      <c r="AJ17" s="23"/>
      <c r="AK17" s="23"/>
      <c r="AL17" s="23"/>
      <c r="AM17" s="23"/>
      <c r="AN17" s="23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26</v>
      </c>
      <c r="B18" t="s">
        <v>29</v>
      </c>
      <c r="C18" t="s">
        <v>32</v>
      </c>
      <c r="D18" t="s">
        <v>10</v>
      </c>
      <c r="E18" s="3">
        <v>687.48</v>
      </c>
      <c r="F18" s="3">
        <v>687.48</v>
      </c>
      <c r="G18" s="21">
        <v>913</v>
      </c>
      <c r="H18" s="22">
        <v>184.88</v>
      </c>
      <c r="I18" s="22">
        <v>593</v>
      </c>
      <c r="J18" s="23">
        <v>0</v>
      </c>
      <c r="K18" s="23">
        <v>0</v>
      </c>
      <c r="L18" s="23">
        <v>0</v>
      </c>
      <c r="M18" s="23">
        <v>0</v>
      </c>
      <c r="N18" s="23">
        <v>455</v>
      </c>
      <c r="O18" s="23">
        <v>325</v>
      </c>
      <c r="P18" s="23">
        <v>0</v>
      </c>
      <c r="Q18" s="23">
        <v>350</v>
      </c>
      <c r="R18" s="23">
        <v>187.93</v>
      </c>
      <c r="S18" s="23">
        <v>285</v>
      </c>
      <c r="T18" s="23">
        <v>0</v>
      </c>
      <c r="U18" s="23">
        <v>0</v>
      </c>
      <c r="V18" s="23">
        <v>0</v>
      </c>
      <c r="W18" s="23">
        <v>0</v>
      </c>
      <c r="X18" s="23">
        <v>350</v>
      </c>
      <c r="Y18" s="23">
        <v>381.15</v>
      </c>
      <c r="Z18" s="23">
        <v>388.77</v>
      </c>
      <c r="AA18" s="23">
        <v>421</v>
      </c>
      <c r="AB18" s="23">
        <v>184.88</v>
      </c>
      <c r="AC18" s="23">
        <v>389</v>
      </c>
      <c r="AD18" s="23">
        <v>387</v>
      </c>
      <c r="AE18" s="23">
        <v>365.4</v>
      </c>
      <c r="AF18" s="23"/>
      <c r="AG18" s="23"/>
      <c r="AH18" s="23"/>
      <c r="AI18" s="23"/>
      <c r="AJ18" s="23"/>
      <c r="AK18" s="23"/>
      <c r="AL18" s="23"/>
      <c r="AM18" s="23"/>
      <c r="AN18" s="23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26</v>
      </c>
      <c r="B19" t="s">
        <v>55</v>
      </c>
      <c r="C19" t="s">
        <v>32</v>
      </c>
      <c r="D19" t="s">
        <v>8</v>
      </c>
      <c r="E19" s="3">
        <v>687.48</v>
      </c>
      <c r="F19" s="3">
        <v>687.48</v>
      </c>
      <c r="G19" s="21">
        <v>915</v>
      </c>
      <c r="H19" s="22">
        <v>400</v>
      </c>
      <c r="I19" s="22">
        <v>400</v>
      </c>
      <c r="J19" s="23">
        <v>0</v>
      </c>
      <c r="K19" s="23">
        <v>0</v>
      </c>
      <c r="L19" s="23">
        <v>400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/>
      <c r="AG19" s="23"/>
      <c r="AH19" s="23"/>
      <c r="AI19" s="23"/>
      <c r="AJ19" s="23"/>
      <c r="AK19" s="23"/>
      <c r="AL19" s="23"/>
      <c r="AM19" s="23"/>
      <c r="AN19" s="23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26</v>
      </c>
      <c r="B20" t="s">
        <v>55</v>
      </c>
      <c r="C20" t="s">
        <v>32</v>
      </c>
      <c r="D20" t="s">
        <v>10</v>
      </c>
      <c r="E20" s="3">
        <v>687.48</v>
      </c>
      <c r="F20" s="3">
        <v>687.48</v>
      </c>
      <c r="G20" s="21">
        <v>915</v>
      </c>
      <c r="H20" s="22">
        <v>184.88</v>
      </c>
      <c r="I20" s="22">
        <v>593</v>
      </c>
      <c r="J20" s="23">
        <v>0</v>
      </c>
      <c r="K20" s="23">
        <v>0</v>
      </c>
      <c r="L20" s="23">
        <v>0</v>
      </c>
      <c r="M20" s="23">
        <v>0</v>
      </c>
      <c r="N20" s="23">
        <v>455</v>
      </c>
      <c r="O20" s="23">
        <v>325</v>
      </c>
      <c r="P20" s="23">
        <v>0</v>
      </c>
      <c r="Q20" s="23">
        <v>350</v>
      </c>
      <c r="R20" s="23">
        <v>187.93</v>
      </c>
      <c r="S20" s="23">
        <v>285</v>
      </c>
      <c r="T20" s="23">
        <v>0</v>
      </c>
      <c r="U20" s="23">
        <v>0</v>
      </c>
      <c r="V20" s="23">
        <v>0</v>
      </c>
      <c r="W20" s="23">
        <v>0</v>
      </c>
      <c r="X20" s="23">
        <v>350</v>
      </c>
      <c r="Y20" s="23">
        <v>381.15</v>
      </c>
      <c r="Z20" s="23">
        <v>388.77</v>
      </c>
      <c r="AA20" s="23">
        <v>421</v>
      </c>
      <c r="AB20" s="23">
        <v>184.88</v>
      </c>
      <c r="AC20" s="23">
        <v>389</v>
      </c>
      <c r="AD20" s="23">
        <v>387</v>
      </c>
      <c r="AE20" s="23">
        <v>365.4</v>
      </c>
      <c r="AF20" s="23"/>
      <c r="AG20" s="23"/>
      <c r="AH20" s="23"/>
      <c r="AI20" s="23"/>
      <c r="AJ20" s="23"/>
      <c r="AK20" s="23"/>
      <c r="AL20" s="23"/>
      <c r="AM20" s="23"/>
      <c r="AN20" s="23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E21" s="3"/>
      <c r="F21" s="3"/>
      <c r="G21" s="21"/>
      <c r="H21" s="22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E22" s="3"/>
      <c r="F22" s="3"/>
      <c r="G22" s="21"/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E23" s="3"/>
      <c r="F23" s="3"/>
      <c r="G23" s="21"/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E24" s="3"/>
      <c r="F24" s="3"/>
      <c r="G24" s="21"/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E25" s="3"/>
      <c r="F25" s="3"/>
      <c r="G25" s="21"/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E26" s="3"/>
      <c r="F26" s="3"/>
      <c r="G26" s="21"/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21"/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3"/>
      <c r="B28" s="13"/>
      <c r="C28" s="13"/>
      <c r="D28" s="13"/>
      <c r="E28" s="14"/>
      <c r="F28" s="14"/>
      <c r="G28" s="15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3"/>
      <c r="B29" s="13"/>
      <c r="C29" s="13"/>
      <c r="D29" s="13"/>
      <c r="E29" s="14"/>
      <c r="F29" s="14"/>
      <c r="G29" s="15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3"/>
      <c r="B30" s="13"/>
      <c r="C30" s="13"/>
      <c r="D30" s="13"/>
      <c r="E30" s="14"/>
      <c r="F30" s="14"/>
      <c r="G30" s="15"/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3"/>
      <c r="B31" s="13"/>
      <c r="C31" s="13"/>
      <c r="D31" s="13"/>
      <c r="E31" s="14"/>
      <c r="F31" s="14"/>
      <c r="G31" s="15"/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60">
      <c r="A52" s="1" t="s">
        <v>16</v>
      </c>
      <c r="B52" s="1" t="s">
        <v>1</v>
      </c>
      <c r="C52" s="1" t="s">
        <v>2</v>
      </c>
      <c r="D52" s="1" t="s">
        <v>3</v>
      </c>
      <c r="E52" s="2" t="s">
        <v>17</v>
      </c>
      <c r="F52" s="2" t="s">
        <v>18</v>
      </c>
      <c r="G52" s="2" t="s">
        <v>19</v>
      </c>
      <c r="H52" s="2" t="s">
        <v>20</v>
      </c>
      <c r="I52" s="2" t="s">
        <v>21</v>
      </c>
      <c r="J52" s="2" t="s">
        <v>37</v>
      </c>
      <c r="K52" s="2" t="s">
        <v>22</v>
      </c>
      <c r="L52" s="2" t="s">
        <v>31</v>
      </c>
      <c r="M52" s="2" t="s">
        <v>38</v>
      </c>
      <c r="N52" s="2" t="s">
        <v>39</v>
      </c>
      <c r="O52" s="2" t="s">
        <v>40</v>
      </c>
      <c r="P52" s="2" t="s">
        <v>41</v>
      </c>
      <c r="Q52" s="2" t="s">
        <v>42</v>
      </c>
      <c r="R52" s="2" t="s">
        <v>43</v>
      </c>
      <c r="S52" s="2" t="s">
        <v>44</v>
      </c>
      <c r="T52" s="2" t="s">
        <v>45</v>
      </c>
      <c r="U52" s="2" t="s">
        <v>46</v>
      </c>
      <c r="V52" s="2" t="s">
        <v>47</v>
      </c>
      <c r="W52" s="2" t="s">
        <v>48</v>
      </c>
      <c r="X52" s="2" t="s">
        <v>49</v>
      </c>
      <c r="Y52" s="2" t="s">
        <v>50</v>
      </c>
      <c r="Z52" s="2" t="s">
        <v>51</v>
      </c>
      <c r="AA52" s="2" t="s">
        <v>23</v>
      </c>
      <c r="AB52" s="2" t="s">
        <v>52</v>
      </c>
      <c r="AC52" s="2" t="s">
        <v>53</v>
      </c>
      <c r="AD52" s="2" t="s">
        <v>6</v>
      </c>
      <c r="AE52" s="2" t="s">
        <v>54</v>
      </c>
      <c r="AF52" s="20"/>
      <c r="AG52" s="20"/>
      <c r="AH52" s="20"/>
      <c r="AI52" s="20"/>
      <c r="AJ52" s="20"/>
      <c r="AK52" s="20"/>
      <c r="AL52" s="20"/>
      <c r="AM52" s="20"/>
      <c r="AN52" s="20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7</v>
      </c>
      <c r="B53" t="s">
        <v>33</v>
      </c>
      <c r="C53" t="s">
        <v>32</v>
      </c>
      <c r="D53" t="s">
        <v>8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7</v>
      </c>
      <c r="B54" t="s">
        <v>24</v>
      </c>
      <c r="C54" t="s">
        <v>9</v>
      </c>
      <c r="D54" t="s">
        <v>8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7</v>
      </c>
      <c r="B55" t="s">
        <v>24</v>
      </c>
      <c r="C55" t="s">
        <v>32</v>
      </c>
      <c r="D55" t="s">
        <v>8</v>
      </c>
      <c r="E55" s="4">
        <f>IF('Shoppable Services'!$F$4=$D55,1,0)*IF('Shoppable Services'!$E$4=$C55,1,0)*IF('Shoppable Services'!$D$4=$B55,1,0)*IF('Shoppable Services'!$C$4=$A55,1,0)*$E4</f>
        <v>2200</v>
      </c>
      <c r="F55" s="4">
        <f>IF('Shoppable Services'!$F$4=$D55,1,0)*IF('Shoppable Services'!$E$4=$C55,1,0)*IF('Shoppable Services'!$D$4=$B55,1,0)*IF('Shoppable Services'!$C$4=$A55,1,0)*$F4</f>
        <v>2200</v>
      </c>
      <c r="G55" s="4">
        <f>IF('Shoppable Services'!$F$4=$D55,1,0)*IF('Shoppable Services'!$E$4=$C55,1,0)*IF('Shoppable Services'!$D$4=$B55,1,0)*IF('Shoppable Services'!$C$4=$A55,1,0)*$G4</f>
        <v>124</v>
      </c>
      <c r="H55" s="4">
        <f>IF('Shoppable Services'!$F$4=$D55,1,0)*IF('Shoppable Services'!$E$4=$C55,1,0)*IF('Shoppable Services'!$D$4=$B55,1,0)*IF('Shoppable Services'!$C$4=$A55,1,0)*$H4</f>
        <v>690.42</v>
      </c>
      <c r="I55" s="4">
        <f>IF('Shoppable Services'!$F$4=$D55,1,0)*IF('Shoppable Services'!$E$4=$C55,1,0)*IF('Shoppable Services'!$D$4=$B55,1,0)*IF('Shoppable Services'!$C$4=$A55,1,0)*$I4</f>
        <v>1062.5999999999999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822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7</v>
      </c>
      <c r="B56" t="s">
        <v>24</v>
      </c>
      <c r="C56" t="s">
        <v>25</v>
      </c>
      <c r="D56" t="s">
        <v>8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7</v>
      </c>
      <c r="B57" t="s">
        <v>34</v>
      </c>
      <c r="C57" t="s">
        <v>32</v>
      </c>
      <c r="D57" t="s">
        <v>8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26</v>
      </c>
      <c r="B58" t="s">
        <v>27</v>
      </c>
      <c r="C58" t="s">
        <v>9</v>
      </c>
      <c r="D58" t="s">
        <v>8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26</v>
      </c>
      <c r="B59" t="s">
        <v>27</v>
      </c>
      <c r="C59" t="s">
        <v>9</v>
      </c>
      <c r="D59" t="s">
        <v>10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26</v>
      </c>
      <c r="B60" t="s">
        <v>27</v>
      </c>
      <c r="C60" t="s">
        <v>32</v>
      </c>
      <c r="D60" t="s">
        <v>8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26</v>
      </c>
      <c r="B61" t="s">
        <v>27</v>
      </c>
      <c r="C61" t="s">
        <v>32</v>
      </c>
      <c r="D61" t="s">
        <v>10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26</v>
      </c>
      <c r="B62" t="s">
        <v>35</v>
      </c>
      <c r="C62" t="s">
        <v>32</v>
      </c>
      <c r="D62" t="s">
        <v>8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26</v>
      </c>
      <c r="B63" t="s">
        <v>35</v>
      </c>
      <c r="C63" t="s">
        <v>32</v>
      </c>
      <c r="D63" t="s">
        <v>10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26</v>
      </c>
      <c r="B64" t="s">
        <v>36</v>
      </c>
      <c r="C64" t="s">
        <v>32</v>
      </c>
      <c r="D64" t="s">
        <v>10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26</v>
      </c>
      <c r="B65" t="s">
        <v>28</v>
      </c>
      <c r="C65" t="s">
        <v>32</v>
      </c>
      <c r="D65" t="s">
        <v>10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26</v>
      </c>
      <c r="B66" t="s">
        <v>29</v>
      </c>
      <c r="C66" t="s">
        <v>9</v>
      </c>
      <c r="D66" t="s">
        <v>8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26</v>
      </c>
      <c r="B67" t="s">
        <v>29</v>
      </c>
      <c r="C67" t="s">
        <v>9</v>
      </c>
      <c r="D67" t="s">
        <v>10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26</v>
      </c>
      <c r="B68" t="s">
        <v>29</v>
      </c>
      <c r="C68" t="s">
        <v>32</v>
      </c>
      <c r="D68" t="s">
        <v>8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26</v>
      </c>
      <c r="B69" t="s">
        <v>29</v>
      </c>
      <c r="C69" t="s">
        <v>32</v>
      </c>
      <c r="D69" t="s">
        <v>10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26</v>
      </c>
      <c r="B70" t="s">
        <v>55</v>
      </c>
      <c r="C70" t="s">
        <v>32</v>
      </c>
      <c r="D70" t="s">
        <v>8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26</v>
      </c>
      <c r="B71" t="s">
        <v>55</v>
      </c>
      <c r="C71" t="s">
        <v>32</v>
      </c>
      <c r="D71" t="s">
        <v>10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E72" s="4">
        <f>COUNTIF(E53:E71,"&gt;0")</f>
        <v>1</v>
      </c>
      <c r="F72" s="4">
        <f>COUNTIF(F53:F71,"&gt;0")</f>
        <v>1</v>
      </c>
      <c r="G72" s="4">
        <f>COUNTIF(G53:G71,"&gt;0")</f>
        <v>1</v>
      </c>
      <c r="H72" s="4">
        <f>COUNTIF(H53:H71,"&gt;0")</f>
        <v>1</v>
      </c>
      <c r="I72" s="4">
        <f>COUNTIF(I53:I71,"&gt;0")</f>
        <v>1</v>
      </c>
      <c r="J72" s="4">
        <f>COUNTIF(J53:BE71,"&gt;0")</f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" sqref="D1:D2"/>
    </sheetView>
  </sheetViews>
  <sheetFormatPr defaultRowHeight="15"/>
  <cols>
    <col min="3" max="3" width="11" bestFit="1" customWidth="1"/>
  </cols>
  <sheetData>
    <row r="1" spans="1:4">
      <c r="A1" t="s">
        <v>7</v>
      </c>
      <c r="B1" t="s">
        <v>33</v>
      </c>
      <c r="C1" t="s">
        <v>32</v>
      </c>
      <c r="D1" t="s">
        <v>8</v>
      </c>
    </row>
    <row r="2" spans="1:4">
      <c r="A2" t="s">
        <v>26</v>
      </c>
      <c r="B2" t="s">
        <v>24</v>
      </c>
      <c r="C2" t="s">
        <v>9</v>
      </c>
      <c r="D2" t="s">
        <v>10</v>
      </c>
    </row>
    <row r="3" spans="1:4">
      <c r="B3" t="s">
        <v>34</v>
      </c>
      <c r="C3" t="s">
        <v>25</v>
      </c>
    </row>
    <row r="4" spans="1:4">
      <c r="B4" t="s">
        <v>27</v>
      </c>
    </row>
    <row r="5" spans="1:4">
      <c r="B5" t="s">
        <v>35</v>
      </c>
    </row>
    <row r="6" spans="1:4">
      <c r="B6" t="s">
        <v>36</v>
      </c>
    </row>
    <row r="7" spans="1:4">
      <c r="B7" t="s">
        <v>28</v>
      </c>
    </row>
    <row r="8" spans="1:4">
      <c r="B8" t="s">
        <v>29</v>
      </c>
    </row>
    <row r="9" spans="1:4">
      <c r="B9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9ECC13-A3C3-4B4C-A0F7-25940C15EF47}"/>
</file>

<file path=customXml/itemProps2.xml><?xml version="1.0" encoding="utf-8"?>
<ds:datastoreItem xmlns:ds="http://schemas.openxmlformats.org/officeDocument/2006/customXml" ds:itemID="{B3ED216F-D0BA-49EA-9B3C-108B1E0EDB3D}"/>
</file>

<file path=customXml/itemProps3.xml><?xml version="1.0" encoding="utf-8"?>
<ds:datastoreItem xmlns:ds="http://schemas.openxmlformats.org/officeDocument/2006/customXml" ds:itemID="{AD5ACA1B-68BF-4C2B-BF30-134C43EF5A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Shoppable Services</vt:lpstr>
      <vt:lpstr>Data</vt:lpstr>
      <vt:lpstr>Sheet1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2022-02-02T20:32:30Z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