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Data!$A$1:$G$69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61" i="1"/>
  <c r="I62" i="1"/>
  <c r="I63" i="1"/>
  <c r="I64" i="1"/>
  <c r="I53" i="1"/>
  <c r="I65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E64" i="1" l="1"/>
  <c r="E63" i="1"/>
  <c r="E62" i="1"/>
  <c r="E61" i="1"/>
  <c r="E60" i="1"/>
  <c r="E59" i="1"/>
  <c r="E58" i="1"/>
  <c r="E57" i="1"/>
  <c r="E56" i="1"/>
  <c r="E55" i="1"/>
  <c r="E54" i="1"/>
  <c r="E53" i="1"/>
  <c r="E65" i="1" s="1"/>
  <c r="K4" i="6" s="1"/>
  <c r="H64" i="1"/>
  <c r="H63" i="1"/>
  <c r="H62" i="1"/>
  <c r="H61" i="1"/>
  <c r="H60" i="1"/>
  <c r="H59" i="1"/>
  <c r="H58" i="1"/>
  <c r="H57" i="1"/>
  <c r="H56" i="1"/>
  <c r="H55" i="1"/>
  <c r="H54" i="1"/>
  <c r="H53" i="1"/>
  <c r="H65" i="1" s="1"/>
  <c r="I4" i="6" s="1"/>
  <c r="G53" i="1"/>
  <c r="G65" i="1" s="1"/>
  <c r="G4" i="6" s="1"/>
  <c r="F64" i="1"/>
  <c r="F63" i="1"/>
  <c r="F62" i="1"/>
  <c r="F61" i="1"/>
  <c r="F60" i="1"/>
  <c r="F59" i="1"/>
  <c r="F58" i="1"/>
  <c r="F57" i="1"/>
  <c r="F56" i="1"/>
  <c r="F55" i="1"/>
  <c r="F54" i="1"/>
  <c r="F65" i="1" s="1"/>
  <c r="L4" i="6" s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65" i="1" l="1"/>
  <c r="H4" i="6" s="1"/>
</calcChain>
</file>

<file path=xl/sharedStrings.xml><?xml version="1.0" encoding="utf-8"?>
<sst xmlns="http://schemas.openxmlformats.org/spreadsheetml/2006/main" count="304" uniqueCount="85">
  <si>
    <t>Level of Care</t>
  </si>
  <si>
    <t>Specialty</t>
  </si>
  <si>
    <t>Age</t>
  </si>
  <si>
    <t>Rate Type</t>
  </si>
  <si>
    <t>Low Rate</t>
  </si>
  <si>
    <t>High Rate</t>
  </si>
  <si>
    <t>MENTAL HEALTH NETWOR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</si>
  <si>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</si>
  <si>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</si>
  <si>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</si>
  <si>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</si>
  <si>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</si>
  <si>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</si>
  <si>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</si>
  <si>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</si>
  <si>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</si>
  <si>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</si>
  <si>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</si>
  <si>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</si>
  <si>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</si>
  <si>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</si>
  <si>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</si>
  <si>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</si>
  <si>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</si>
  <si>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</si>
  <si>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</si>
  <si>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</si>
  <si>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</si>
  <si>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</si>
  <si>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</si>
  <si>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</si>
  <si>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AETNA MANAGED MEDICA Rate</t>
  </si>
  <si>
    <t>AMERICAS PPO Rate</t>
  </si>
  <si>
    <t>APS HEALTH Rate</t>
  </si>
  <si>
    <t>ARIZONA MEDICAID MAG Rate</t>
  </si>
  <si>
    <t>BCBS FEDERAL PROGRAM Rate</t>
  </si>
  <si>
    <t>BCBS MGD MCARE Rate</t>
  </si>
  <si>
    <t>BEAR RIVER MH MGD MC Rate</t>
  </si>
  <si>
    <t>BLUE CROSS BLUE SHIE Rate</t>
  </si>
  <si>
    <t>BLUE CROSS SECONDARY Rate</t>
  </si>
  <si>
    <t>CENTRAL UT MH MGD MC Rate</t>
  </si>
  <si>
    <t>CIGNA Rate</t>
  </si>
  <si>
    <t>CIGNA HEALTH SPRING Rate</t>
  </si>
  <si>
    <t>COMPCARE UNIVERSAL M Rate</t>
  </si>
  <si>
    <t>DAVIS BEHAV HLTH MGD Rate</t>
  </si>
  <si>
    <t>DESERET MUTUAL Rate</t>
  </si>
  <si>
    <t>DMBA Rate</t>
  </si>
  <si>
    <t>FOUR CORNERS COMM MG Rate</t>
  </si>
  <si>
    <t>GOLDEN RULE MGD MCAR Rate</t>
  </si>
  <si>
    <t>GREAT WEST HEALTH CI Rate</t>
  </si>
  <si>
    <t>HEALTHY ADVANTAGE MG Rate</t>
  </si>
  <si>
    <t>HEALTHY U INTEGRATED Rate</t>
  </si>
  <si>
    <t>HUMANA Rate</t>
  </si>
  <si>
    <t>HUMANA MGD MCARE Rate</t>
  </si>
  <si>
    <t>MAGELLAN Rate</t>
  </si>
  <si>
    <t>MAIL HANDLERS Rate</t>
  </si>
  <si>
    <t>MERITAIN HEALTH Rate</t>
  </si>
  <si>
    <t>MOLINA HEALTHCARE MG Rate</t>
  </si>
  <si>
    <t>MOLINA INTEGRATED PL Rate</t>
  </si>
  <si>
    <t>MOLINA MARKETPLACE Rate</t>
  </si>
  <si>
    <t>OPTUM HEALTH UT MGD Rate</t>
  </si>
  <si>
    <t>PEHP Rate</t>
  </si>
  <si>
    <t>SELECT HEALTH Rate</t>
  </si>
  <si>
    <t>SELECT HEALTH MGD MC Rate</t>
  </si>
  <si>
    <t>SELECT HEALTH MNGD M Rate</t>
  </si>
  <si>
    <t>SOUTHWEST MH MGD MCA Rate</t>
  </si>
  <si>
    <t>STERLING LIFE INS MG Rate</t>
  </si>
  <si>
    <t>TRICARE OVERSEAS Rate</t>
  </si>
  <si>
    <t>TRICARE WEST HN Rate</t>
  </si>
  <si>
    <t>UNITED BEHAV HEALTH Rate</t>
  </si>
  <si>
    <t>UNIVERSITY HLTH PLAN Rate</t>
  </si>
  <si>
    <t>VALLEY MH MGD MCAID Rate</t>
  </si>
  <si>
    <t>VALUE OPTIONS Rate</t>
  </si>
  <si>
    <t>VETERANS CHOICE Rate</t>
  </si>
  <si>
    <t>WASATCH MH MGD MCAID Rate</t>
  </si>
  <si>
    <t>WEBER HUMAN SVCS MGD Rate</t>
  </si>
  <si>
    <t>WINDSOR STERLING MGD Rate</t>
  </si>
  <si>
    <t>Inpatient - ALL</t>
  </si>
  <si>
    <t>Adult</t>
  </si>
  <si>
    <t>All Ages</t>
  </si>
  <si>
    <t>% of Medicare PPS</t>
  </si>
  <si>
    <t>Case Rate/DRG</t>
  </si>
  <si>
    <t>Intensive Outpatient - ALL</t>
  </si>
  <si>
    <t>Outpatient - General</t>
  </si>
  <si>
    <t>Outpatient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</si>
</sst>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workbookViewId="0">
      <selection activeCell="B68" sqref="B68"/>
    </sheetView>
  </sheetViews>
  <sheetFormatPr defaultRowHeight="15" outlineLevelRow="1"/>
  <cols>
    <col min="2" max="2" width="28" style="6" bestFit="1" customWidth="1"/>
    <col min="3" max="11" width="16.85546875" style="6" customWidth="1"/>
    <col min="12" max="12" width="12.42578125" customWidth="1"/>
  </cols>
  <sheetData>
    <row r="1" spans="1:12">
      <c r="A1" s="17" t="s">
        <v>30</v>
      </c>
    </row>
    <row r="2" spans="1:12">
      <c r="B2" s="18" t="s">
        <v>16</v>
      </c>
      <c r="C2" s="18"/>
      <c r="D2" s="18"/>
      <c r="E2" s="18"/>
      <c r="F2" s="18"/>
    </row>
    <row r="3" spans="1:12">
      <c r="B3" s="7" t="s">
        <v>14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13</v>
      </c>
      <c r="H3" s="7" t="s">
        <v>15</v>
      </c>
      <c r="I3" s="7" t="s">
        <v>4</v>
      </c>
      <c r="J3" s="7" t="s">
        <v>5</v>
      </c>
      <c r="K3" s="7" t="s">
        <v>12</v>
      </c>
      <c r="L3" s="7" t="s">
        <v>19</v>
      </c>
    </row>
    <row r="4" spans="1:12">
      <c r="B4" s="8" t="s">
        <v>60</v>
      </c>
      <c r="C4" s="8" t="s">
        <v>8</v>
      </c>
      <c r="D4" s="8" t="s">
        <v>77</v>
      </c>
      <c r="E4" s="8" t="s">
        <v>78</v>
      </c>
      <c r="F4" s="8" t="s">
        <v>9</v>
      </c>
      <c r="G4" s="9">
        <f>IF(Data!$G$65&gt;1,"Error",MAX(Data!G53:G64))</f>
        <v>124</v>
      </c>
      <c r="H4" s="10">
        <f>IF(Data!$J$65&gt;1,"Error",IF(Data!$J$65=0,"N/A",MAX(Data!J53:BD64)))</f>
        <v>756</v>
      </c>
      <c r="I4" s="10">
        <f>IF(Data!$H$65&gt;1,"Error",SUM(Data!H53:H64))</f>
        <v>756</v>
      </c>
      <c r="J4" s="10">
        <f>IF(Data!$I$65&gt;1,"Error",SUM(Data!I53:I64))</f>
        <v>756</v>
      </c>
      <c r="K4" s="10">
        <f>IF(Data!$E$65&gt;1,"Error",SUM(Data!E53:E64))</f>
        <v>2150</v>
      </c>
      <c r="L4" s="10">
        <f>IF(Data!$F$65&gt;1,"Error",SUM(Data!F53:F64))</f>
        <v>2150</v>
      </c>
    </row>
    <row r="7" spans="1:12" hidden="1" outlineLevel="1">
      <c r="B7" s="2" t="s">
        <v>14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6" t="s">
        <v>23</v>
      </c>
      <c r="C8" t="s">
        <v>8</v>
      </c>
      <c r="D8" t="s">
        <v>77</v>
      </c>
      <c r="E8" t="s">
        <v>10</v>
      </c>
      <c r="F8" t="s">
        <v>9</v>
      </c>
    </row>
    <row r="9" spans="1:12" ht="30" hidden="1" outlineLevel="1">
      <c r="B9" s="16" t="s">
        <v>31</v>
      </c>
      <c r="C9" t="s">
        <v>26</v>
      </c>
      <c r="D9" t="s">
        <v>25</v>
      </c>
      <c r="E9" t="s">
        <v>78</v>
      </c>
      <c r="F9" t="s">
        <v>80</v>
      </c>
    </row>
    <row r="10" spans="1:12" hidden="1" outlineLevel="1">
      <c r="B10" s="16" t="s">
        <v>32</v>
      </c>
      <c r="C10" s="11"/>
      <c r="D10" t="s">
        <v>82</v>
      </c>
      <c r="E10" t="s">
        <v>79</v>
      </c>
      <c r="F10" t="s">
        <v>81</v>
      </c>
    </row>
    <row r="11" spans="1:12" hidden="1" outlineLevel="1">
      <c r="B11" s="16" t="s">
        <v>33</v>
      </c>
      <c r="C11"/>
      <c r="D11" t="s">
        <v>27</v>
      </c>
      <c r="E11"/>
      <c r="F11" t="s">
        <v>11</v>
      </c>
    </row>
    <row r="12" spans="1:12" ht="30" hidden="1" outlineLevel="1">
      <c r="B12" s="16" t="s">
        <v>34</v>
      </c>
      <c r="C12"/>
      <c r="D12" t="s">
        <v>83</v>
      </c>
      <c r="E12"/>
      <c r="F12"/>
    </row>
    <row r="13" spans="1:12" hidden="1" outlineLevel="1">
      <c r="B13" s="16" t="s">
        <v>35</v>
      </c>
      <c r="C13"/>
      <c r="D13" t="s">
        <v>84</v>
      </c>
      <c r="E13"/>
      <c r="F13"/>
    </row>
    <row r="14" spans="1:12" hidden="1" outlineLevel="1">
      <c r="B14" s="16" t="s">
        <v>36</v>
      </c>
      <c r="C14"/>
      <c r="D14" t="s">
        <v>28</v>
      </c>
      <c r="E14"/>
      <c r="F14"/>
    </row>
    <row r="15" spans="1:12" hidden="1" outlineLevel="1">
      <c r="B15" s="16" t="s">
        <v>37</v>
      </c>
      <c r="C15"/>
      <c r="D15" t="s">
        <v>29</v>
      </c>
      <c r="E15"/>
      <c r="F15"/>
    </row>
    <row r="16" spans="1:12" hidden="1" outlineLevel="1">
      <c r="B16" s="16" t="s">
        <v>38</v>
      </c>
      <c r="C16"/>
      <c r="D16"/>
      <c r="E16"/>
      <c r="F16"/>
    </row>
    <row r="17" spans="2:6" hidden="1" outlineLevel="1">
      <c r="B17" s="16" t="s">
        <v>39</v>
      </c>
      <c r="C17"/>
      <c r="D17"/>
      <c r="E17"/>
      <c r="F17"/>
    </row>
    <row r="18" spans="2:6" hidden="1" outlineLevel="1">
      <c r="B18" s="16" t="s">
        <v>40</v>
      </c>
      <c r="C18"/>
      <c r="D18"/>
      <c r="E18"/>
      <c r="F18"/>
    </row>
    <row r="19" spans="2:6" hidden="1" outlineLevel="1">
      <c r="B19" s="16" t="s">
        <v>41</v>
      </c>
      <c r="C19"/>
      <c r="D19"/>
      <c r="E19"/>
      <c r="F19"/>
    </row>
    <row r="20" spans="2:6" hidden="1" outlineLevel="1">
      <c r="B20" s="16" t="s">
        <v>42</v>
      </c>
      <c r="C20"/>
      <c r="D20"/>
      <c r="E20"/>
      <c r="F20"/>
    </row>
    <row r="21" spans="2:6" ht="30" hidden="1" outlineLevel="1">
      <c r="B21" s="16" t="s">
        <v>43</v>
      </c>
      <c r="C21"/>
      <c r="D21"/>
      <c r="E21"/>
      <c r="F21"/>
    </row>
    <row r="22" spans="2:6" hidden="1" outlineLevel="1">
      <c r="B22" s="16" t="s">
        <v>44</v>
      </c>
      <c r="C22"/>
      <c r="D22"/>
      <c r="E22"/>
      <c r="F22"/>
    </row>
    <row r="23" spans="2:6" hidden="1" outlineLevel="1">
      <c r="B23" s="16" t="s">
        <v>45</v>
      </c>
      <c r="C23"/>
      <c r="D23"/>
      <c r="E23"/>
      <c r="F23"/>
    </row>
    <row r="24" spans="2:6" hidden="1" outlineLevel="1">
      <c r="B24" s="16" t="s">
        <v>46</v>
      </c>
      <c r="C24"/>
      <c r="D24"/>
      <c r="E24"/>
      <c r="F24"/>
    </row>
    <row r="25" spans="2:6" ht="30" hidden="1" outlineLevel="1">
      <c r="B25" s="16" t="s">
        <v>47</v>
      </c>
      <c r="C25"/>
      <c r="D25"/>
      <c r="E25"/>
      <c r="F25"/>
    </row>
    <row r="26" spans="2:6" ht="30" hidden="1" outlineLevel="1">
      <c r="B26" s="16" t="s">
        <v>48</v>
      </c>
      <c r="C26"/>
      <c r="D26"/>
      <c r="E26"/>
      <c r="F26"/>
    </row>
    <row r="27" spans="2:6" hidden="1" outlineLevel="1">
      <c r="B27" s="16" t="s">
        <v>49</v>
      </c>
      <c r="C27"/>
      <c r="D27"/>
      <c r="E27"/>
      <c r="F27"/>
    </row>
    <row r="28" spans="2:6" ht="30" hidden="1" outlineLevel="1">
      <c r="B28" s="16" t="s">
        <v>50</v>
      </c>
      <c r="C28"/>
      <c r="D28"/>
      <c r="E28"/>
      <c r="F28"/>
    </row>
    <row r="29" spans="2:6" hidden="1" outlineLevel="1">
      <c r="B29" s="16" t="s">
        <v>51</v>
      </c>
      <c r="C29"/>
      <c r="D29"/>
      <c r="E29"/>
      <c r="F29"/>
    </row>
    <row r="30" spans="2:6" hidden="1" outlineLevel="1">
      <c r="B30" s="16" t="s">
        <v>52</v>
      </c>
      <c r="C30"/>
      <c r="D30"/>
      <c r="E30"/>
      <c r="F30"/>
    </row>
    <row r="31" spans="2:6" hidden="1" outlineLevel="1">
      <c r="B31" s="16" t="s">
        <v>53</v>
      </c>
      <c r="C31"/>
      <c r="D31"/>
      <c r="E31"/>
      <c r="F31"/>
    </row>
    <row r="32" spans="2:6" hidden="1" outlineLevel="1">
      <c r="B32" s="16" t="s">
        <v>54</v>
      </c>
      <c r="C32"/>
      <c r="D32"/>
      <c r="E32"/>
      <c r="F32"/>
    </row>
    <row r="33" spans="2:6" hidden="1" outlineLevel="1">
      <c r="B33" s="16" t="s">
        <v>55</v>
      </c>
      <c r="C33"/>
      <c r="D33"/>
      <c r="E33"/>
      <c r="F33"/>
    </row>
    <row r="34" spans="2:6" ht="30" hidden="1" outlineLevel="1">
      <c r="B34" s="16" t="s">
        <v>6</v>
      </c>
      <c r="C34"/>
      <c r="D34"/>
      <c r="E34"/>
      <c r="F34"/>
    </row>
    <row r="35" spans="2:6" hidden="1" outlineLevel="1">
      <c r="B35" s="16" t="s">
        <v>56</v>
      </c>
      <c r="C35"/>
      <c r="D35"/>
      <c r="E35"/>
      <c r="F35"/>
    </row>
    <row r="36" spans="2:6" ht="30" hidden="1" outlineLevel="1">
      <c r="B36" s="16" t="s">
        <v>57</v>
      </c>
      <c r="C36"/>
      <c r="D36"/>
      <c r="E36"/>
      <c r="F36"/>
    </row>
    <row r="37" spans="2:6" hidden="1" outlineLevel="1">
      <c r="B37" s="16" t="s">
        <v>58</v>
      </c>
      <c r="C37"/>
      <c r="D37"/>
      <c r="E37"/>
      <c r="F37"/>
    </row>
    <row r="38" spans="2:6" hidden="1" outlineLevel="1">
      <c r="B38" s="16" t="s">
        <v>59</v>
      </c>
      <c r="C38"/>
      <c r="D38"/>
      <c r="E38"/>
      <c r="F38"/>
    </row>
    <row r="39" spans="2:6" hidden="1" outlineLevel="1">
      <c r="B39" s="16" t="s">
        <v>60</v>
      </c>
      <c r="C39"/>
      <c r="D39"/>
      <c r="E39"/>
      <c r="F39"/>
    </row>
    <row r="40" spans="2:6" hidden="1" outlineLevel="1">
      <c r="B40" s="16" t="s">
        <v>61</v>
      </c>
      <c r="C40"/>
      <c r="D40"/>
      <c r="E40"/>
      <c r="F40"/>
    </row>
    <row r="41" spans="2:6" hidden="1" outlineLevel="1">
      <c r="B41" s="16" t="s">
        <v>62</v>
      </c>
      <c r="C41"/>
      <c r="D41"/>
      <c r="E41"/>
      <c r="F41"/>
    </row>
    <row r="42" spans="2:6" hidden="1" outlineLevel="1">
      <c r="B42" s="16" t="s">
        <v>63</v>
      </c>
      <c r="C42"/>
      <c r="D42"/>
      <c r="E42"/>
      <c r="F42"/>
    </row>
    <row r="43" spans="2:6" hidden="1" outlineLevel="1">
      <c r="B43" s="16" t="s">
        <v>64</v>
      </c>
      <c r="C43"/>
      <c r="D43"/>
      <c r="E43"/>
      <c r="F43"/>
    </row>
    <row r="44" spans="2:6" ht="30" hidden="1" outlineLevel="1">
      <c r="B44" s="16" t="s">
        <v>65</v>
      </c>
      <c r="C44"/>
      <c r="D44"/>
      <c r="E44"/>
      <c r="F44"/>
    </row>
    <row r="45" spans="2:6" hidden="1" outlineLevel="1">
      <c r="B45" s="16" t="s">
        <v>66</v>
      </c>
      <c r="C45"/>
      <c r="D45"/>
      <c r="E45"/>
      <c r="F45"/>
    </row>
    <row r="46" spans="2:6" hidden="1" outlineLevel="1">
      <c r="B46" s="16" t="s">
        <v>24</v>
      </c>
      <c r="C46"/>
      <c r="D46"/>
      <c r="E46"/>
      <c r="F46"/>
    </row>
    <row r="47" spans="2:6" hidden="1" outlineLevel="1">
      <c r="B47" s="16" t="s">
        <v>67</v>
      </c>
      <c r="C47"/>
      <c r="D47"/>
      <c r="E47"/>
      <c r="F47"/>
    </row>
    <row r="48" spans="2:6" hidden="1" outlineLevel="1">
      <c r="B48" s="16" t="s">
        <v>68</v>
      </c>
      <c r="C48"/>
      <c r="D48"/>
      <c r="E48"/>
      <c r="F48"/>
    </row>
    <row r="49" spans="2:6" hidden="1" outlineLevel="1">
      <c r="B49" s="16" t="s">
        <v>69</v>
      </c>
      <c r="C49"/>
      <c r="D49"/>
      <c r="E49"/>
      <c r="F49"/>
    </row>
    <row r="50" spans="2:6" hidden="1" outlineLevel="1">
      <c r="B50" s="16" t="s">
        <v>7</v>
      </c>
      <c r="C50"/>
      <c r="D50"/>
      <c r="E50"/>
      <c r="F50"/>
    </row>
    <row r="51" spans="2:6" hidden="1" outlineLevel="1">
      <c r="B51" s="16" t="s">
        <v>70</v>
      </c>
      <c r="C51"/>
      <c r="D51"/>
      <c r="E51"/>
      <c r="F51"/>
    </row>
    <row r="52" spans="2:6" hidden="1" outlineLevel="1">
      <c r="B52" s="16" t="s">
        <v>71</v>
      </c>
      <c r="C52"/>
      <c r="D52"/>
      <c r="E52"/>
      <c r="F52"/>
    </row>
    <row r="53" spans="2:6" hidden="1" outlineLevel="1">
      <c r="B53" s="16" t="s">
        <v>72</v>
      </c>
      <c r="C53"/>
      <c r="D53"/>
      <c r="E53"/>
      <c r="F53"/>
    </row>
    <row r="54" spans="2:6" hidden="1" outlineLevel="1">
      <c r="B54" s="16" t="s">
        <v>73</v>
      </c>
      <c r="C54"/>
      <c r="D54"/>
      <c r="E54"/>
      <c r="F54"/>
    </row>
    <row r="55" spans="2:6" ht="30" hidden="1" outlineLevel="1">
      <c r="B55" s="16" t="s">
        <v>74</v>
      </c>
      <c r="C55"/>
      <c r="D55"/>
      <c r="E55"/>
      <c r="F55"/>
    </row>
    <row r="56" spans="2:6" ht="30" hidden="1" collapsed="1">
      <c r="B56" s="16" t="s">
        <v>75</v>
      </c>
    </row>
    <row r="57" spans="2:6" ht="30" hidden="1">
      <c r="B57" s="16" t="s">
        <v>76</v>
      </c>
    </row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$D$8:$D$15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$B$8:$B$57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5"/>
  <sheetViews>
    <sheetView workbookViewId="0">
      <selection activeCell="J1" sqref="J1:BG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9" ht="60">
      <c r="A1" s="19" t="s">
        <v>17</v>
      </c>
      <c r="B1" s="19" t="s">
        <v>1</v>
      </c>
      <c r="C1" s="19" t="s">
        <v>2</v>
      </c>
      <c r="D1" s="19" t="s">
        <v>3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31</v>
      </c>
      <c r="L1" s="20" t="s">
        <v>32</v>
      </c>
      <c r="M1" s="20" t="s">
        <v>33</v>
      </c>
      <c r="N1" s="20" t="s">
        <v>34</v>
      </c>
      <c r="O1" s="20" t="s">
        <v>35</v>
      </c>
      <c r="P1" s="20" t="s">
        <v>36</v>
      </c>
      <c r="Q1" s="20" t="s">
        <v>37</v>
      </c>
      <c r="R1" s="20" t="s">
        <v>38</v>
      </c>
      <c r="S1" s="20" t="s">
        <v>39</v>
      </c>
      <c r="T1" s="20" t="s">
        <v>40</v>
      </c>
      <c r="U1" s="20" t="s">
        <v>41</v>
      </c>
      <c r="V1" s="20" t="s">
        <v>42</v>
      </c>
      <c r="W1" s="20" t="s">
        <v>43</v>
      </c>
      <c r="X1" s="20" t="s">
        <v>44</v>
      </c>
      <c r="Y1" s="20" t="s">
        <v>45</v>
      </c>
      <c r="Z1" s="20" t="s">
        <v>46</v>
      </c>
      <c r="AA1" s="20" t="s">
        <v>47</v>
      </c>
      <c r="AB1" s="20" t="s">
        <v>48</v>
      </c>
      <c r="AC1" s="20" t="s">
        <v>49</v>
      </c>
      <c r="AD1" s="20" t="s">
        <v>50</v>
      </c>
      <c r="AE1" s="20" t="s">
        <v>51</v>
      </c>
      <c r="AF1" s="20" t="s">
        <v>52</v>
      </c>
      <c r="AG1" s="20" t="s">
        <v>53</v>
      </c>
      <c r="AH1" s="20" t="s">
        <v>54</v>
      </c>
      <c r="AI1" s="20" t="s">
        <v>55</v>
      </c>
      <c r="AJ1" s="20" t="s">
        <v>6</v>
      </c>
      <c r="AK1" s="20" t="s">
        <v>56</v>
      </c>
      <c r="AL1" s="20" t="s">
        <v>57</v>
      </c>
      <c r="AM1" s="20" t="s">
        <v>58</v>
      </c>
      <c r="AN1" s="20" t="s">
        <v>59</v>
      </c>
      <c r="AO1" s="20" t="s">
        <v>60</v>
      </c>
      <c r="AP1" s="20" t="s">
        <v>61</v>
      </c>
      <c r="AQ1" s="20" t="s">
        <v>62</v>
      </c>
      <c r="AR1" s="20" t="s">
        <v>63</v>
      </c>
      <c r="AS1" s="20" t="s">
        <v>64</v>
      </c>
      <c r="AT1" s="20" t="s">
        <v>65</v>
      </c>
      <c r="AU1" s="20" t="s">
        <v>66</v>
      </c>
      <c r="AV1" s="20" t="s">
        <v>24</v>
      </c>
      <c r="AW1" s="20" t="s">
        <v>67</v>
      </c>
      <c r="AX1" s="20" t="s">
        <v>68</v>
      </c>
      <c r="AY1" s="20" t="s">
        <v>69</v>
      </c>
      <c r="AZ1" s="20" t="s">
        <v>7</v>
      </c>
      <c r="BA1" s="20" t="s">
        <v>70</v>
      </c>
      <c r="BB1" s="20" t="s">
        <v>71</v>
      </c>
      <c r="BC1" s="20" t="s">
        <v>72</v>
      </c>
      <c r="BD1" s="20" t="s">
        <v>73</v>
      </c>
      <c r="BE1" s="20" t="s">
        <v>74</v>
      </c>
      <c r="BF1" s="20" t="s">
        <v>75</v>
      </c>
      <c r="BG1" s="20" t="s">
        <v>76</v>
      </c>
    </row>
    <row r="2" spans="1:59">
      <c r="A2" t="s">
        <v>8</v>
      </c>
      <c r="B2" t="s">
        <v>77</v>
      </c>
      <c r="C2" t="s">
        <v>10</v>
      </c>
      <c r="D2" t="s">
        <v>9</v>
      </c>
      <c r="E2" s="3">
        <v>2150</v>
      </c>
      <c r="F2" s="3">
        <v>2150</v>
      </c>
      <c r="G2" s="21">
        <v>124</v>
      </c>
      <c r="H2" s="22">
        <v>875</v>
      </c>
      <c r="I2" s="22">
        <v>875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3">
        <v>0</v>
      </c>
      <c r="AD2" s="23">
        <v>0</v>
      </c>
      <c r="AE2" s="23">
        <v>0</v>
      </c>
      <c r="AF2" s="23">
        <v>0</v>
      </c>
      <c r="AG2" s="23">
        <v>0</v>
      </c>
      <c r="AH2" s="23">
        <v>0</v>
      </c>
      <c r="AI2" s="23">
        <v>0</v>
      </c>
      <c r="AJ2" s="23">
        <v>0</v>
      </c>
      <c r="AK2" s="23">
        <v>0</v>
      </c>
      <c r="AL2" s="23">
        <v>0</v>
      </c>
      <c r="AM2" s="23">
        <v>0</v>
      </c>
      <c r="AN2" s="23">
        <v>0</v>
      </c>
      <c r="AO2" s="23">
        <v>875</v>
      </c>
      <c r="AP2" s="23">
        <v>0</v>
      </c>
      <c r="AQ2" s="23">
        <v>0</v>
      </c>
      <c r="AR2" s="23">
        <v>0</v>
      </c>
      <c r="AS2" s="23">
        <v>0</v>
      </c>
      <c r="AT2" s="23">
        <v>0</v>
      </c>
      <c r="AU2" s="23">
        <v>0</v>
      </c>
      <c r="AV2" s="23">
        <v>0</v>
      </c>
      <c r="AW2" s="23">
        <v>0</v>
      </c>
      <c r="AX2" s="23">
        <v>0</v>
      </c>
      <c r="AY2" s="23">
        <v>0</v>
      </c>
      <c r="AZ2" s="23">
        <v>0</v>
      </c>
      <c r="BA2" s="23">
        <v>0</v>
      </c>
      <c r="BB2" s="23">
        <v>0</v>
      </c>
      <c r="BC2" s="23">
        <v>0</v>
      </c>
      <c r="BD2" s="23">
        <v>0</v>
      </c>
      <c r="BE2" s="23">
        <v>0</v>
      </c>
      <c r="BF2" s="23">
        <v>0</v>
      </c>
      <c r="BG2" s="23">
        <v>0</v>
      </c>
    </row>
    <row r="3" spans="1:59">
      <c r="A3" t="s">
        <v>8</v>
      </c>
      <c r="B3" t="s">
        <v>77</v>
      </c>
      <c r="C3" t="s">
        <v>78</v>
      </c>
      <c r="D3" t="s">
        <v>9</v>
      </c>
      <c r="E3" s="3">
        <v>2150</v>
      </c>
      <c r="F3" s="3">
        <v>2150</v>
      </c>
      <c r="G3" s="21">
        <v>124</v>
      </c>
      <c r="H3" s="22">
        <v>756</v>
      </c>
      <c r="I3" s="22">
        <v>756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J3" s="23">
        <v>0</v>
      </c>
      <c r="AK3" s="23">
        <v>0</v>
      </c>
      <c r="AL3" s="23">
        <v>0</v>
      </c>
      <c r="AM3" s="23">
        <v>0</v>
      </c>
      <c r="AN3" s="23">
        <v>0</v>
      </c>
      <c r="AO3" s="23">
        <v>756</v>
      </c>
      <c r="AP3" s="23">
        <v>0</v>
      </c>
      <c r="AQ3" s="23">
        <v>0</v>
      </c>
      <c r="AR3" s="23">
        <v>0</v>
      </c>
      <c r="AS3" s="23">
        <v>0</v>
      </c>
      <c r="AT3" s="23">
        <v>0</v>
      </c>
      <c r="AU3" s="23">
        <v>0</v>
      </c>
      <c r="AV3" s="23">
        <v>0</v>
      </c>
      <c r="AW3" s="23">
        <v>0</v>
      </c>
      <c r="AX3" s="23">
        <v>0</v>
      </c>
      <c r="AY3" s="23">
        <v>0</v>
      </c>
      <c r="AZ3" s="23">
        <v>0</v>
      </c>
      <c r="BA3" s="23">
        <v>0</v>
      </c>
      <c r="BB3" s="23">
        <v>0</v>
      </c>
      <c r="BC3" s="23">
        <v>0</v>
      </c>
      <c r="BD3" s="23">
        <v>0</v>
      </c>
      <c r="BE3" s="23">
        <v>0</v>
      </c>
      <c r="BF3" s="23">
        <v>0</v>
      </c>
      <c r="BG3" s="23">
        <v>0</v>
      </c>
    </row>
    <row r="4" spans="1:59">
      <c r="A4" t="s">
        <v>8</v>
      </c>
      <c r="B4" t="s">
        <v>77</v>
      </c>
      <c r="C4" t="s">
        <v>79</v>
      </c>
      <c r="D4" t="s">
        <v>80</v>
      </c>
      <c r="E4" s="3">
        <v>2150</v>
      </c>
      <c r="F4" s="3">
        <v>2150</v>
      </c>
      <c r="G4" s="21">
        <v>124</v>
      </c>
      <c r="H4" s="22">
        <v>100</v>
      </c>
      <c r="I4" s="22">
        <v>100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100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100</v>
      </c>
      <c r="W4" s="23">
        <v>100</v>
      </c>
      <c r="X4" s="23">
        <v>0</v>
      </c>
      <c r="Y4" s="23">
        <v>0</v>
      </c>
      <c r="Z4" s="23">
        <v>0</v>
      </c>
      <c r="AA4" s="23">
        <v>0</v>
      </c>
      <c r="AB4" s="23">
        <v>100</v>
      </c>
      <c r="AC4" s="23">
        <v>0</v>
      </c>
      <c r="AD4" s="23">
        <v>100</v>
      </c>
      <c r="AE4" s="23">
        <v>0</v>
      </c>
      <c r="AF4" s="23">
        <v>0</v>
      </c>
      <c r="AG4" s="23">
        <v>100</v>
      </c>
      <c r="AH4" s="23">
        <v>0</v>
      </c>
      <c r="AI4" s="23">
        <v>0</v>
      </c>
      <c r="AJ4" s="23">
        <v>0</v>
      </c>
      <c r="AK4" s="23">
        <v>0</v>
      </c>
      <c r="AL4" s="23">
        <v>100</v>
      </c>
      <c r="AM4" s="23">
        <v>0</v>
      </c>
      <c r="AN4" s="23">
        <v>0</v>
      </c>
      <c r="AO4" s="23">
        <v>0</v>
      </c>
      <c r="AP4" s="23">
        <v>100</v>
      </c>
      <c r="AQ4" s="23">
        <v>0</v>
      </c>
      <c r="AR4" s="23">
        <v>100</v>
      </c>
      <c r="AS4" s="23">
        <v>100</v>
      </c>
      <c r="AT4" s="23">
        <v>0</v>
      </c>
      <c r="AU4" s="23">
        <v>100</v>
      </c>
      <c r="AV4" s="23">
        <v>0</v>
      </c>
      <c r="AW4" s="23">
        <v>0</v>
      </c>
      <c r="AX4" s="23">
        <v>0</v>
      </c>
      <c r="AY4" s="23">
        <v>100</v>
      </c>
      <c r="AZ4" s="23">
        <v>0</v>
      </c>
      <c r="BA4" s="23">
        <v>100</v>
      </c>
      <c r="BB4" s="23">
        <v>0</v>
      </c>
      <c r="BC4" s="23">
        <v>0</v>
      </c>
      <c r="BD4" s="23">
        <v>100</v>
      </c>
      <c r="BE4" s="23">
        <v>0</v>
      </c>
      <c r="BF4" s="23">
        <v>0</v>
      </c>
      <c r="BG4" s="23">
        <v>100</v>
      </c>
    </row>
    <row r="5" spans="1:59">
      <c r="A5" t="s">
        <v>8</v>
      </c>
      <c r="B5" t="s">
        <v>77</v>
      </c>
      <c r="C5" t="s">
        <v>79</v>
      </c>
      <c r="D5" t="s">
        <v>81</v>
      </c>
      <c r="E5" s="3">
        <v>2150</v>
      </c>
      <c r="F5" s="3">
        <v>2150</v>
      </c>
      <c r="G5" s="21">
        <v>124</v>
      </c>
      <c r="H5" s="22">
        <v>5920.73</v>
      </c>
      <c r="I5" s="22">
        <v>5920.73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5920.73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</row>
    <row r="6" spans="1:59">
      <c r="A6" t="s">
        <v>8</v>
      </c>
      <c r="B6" t="s">
        <v>77</v>
      </c>
      <c r="C6" t="s">
        <v>79</v>
      </c>
      <c r="D6" t="s">
        <v>9</v>
      </c>
      <c r="E6" s="3">
        <v>2150</v>
      </c>
      <c r="F6" s="3">
        <v>2150</v>
      </c>
      <c r="G6" s="21">
        <v>124</v>
      </c>
      <c r="H6" s="22">
        <v>460</v>
      </c>
      <c r="I6" s="22">
        <v>1612.5</v>
      </c>
      <c r="J6" s="23">
        <v>907</v>
      </c>
      <c r="K6" s="23">
        <v>907</v>
      </c>
      <c r="L6" s="23">
        <v>950</v>
      </c>
      <c r="M6" s="23">
        <v>830</v>
      </c>
      <c r="N6" s="23">
        <v>665.33</v>
      </c>
      <c r="O6" s="23">
        <v>910</v>
      </c>
      <c r="P6" s="23">
        <v>0</v>
      </c>
      <c r="Q6" s="23">
        <v>750</v>
      </c>
      <c r="R6" s="23">
        <v>910</v>
      </c>
      <c r="S6" s="23">
        <v>910</v>
      </c>
      <c r="T6" s="23">
        <v>750</v>
      </c>
      <c r="U6" s="23">
        <v>957</v>
      </c>
      <c r="V6" s="23">
        <v>0</v>
      </c>
      <c r="W6" s="23">
        <v>0</v>
      </c>
      <c r="X6" s="23">
        <v>950</v>
      </c>
      <c r="Y6" s="23">
        <v>875</v>
      </c>
      <c r="Z6" s="23">
        <v>875</v>
      </c>
      <c r="AA6" s="23">
        <v>745</v>
      </c>
      <c r="AB6" s="23">
        <v>0</v>
      </c>
      <c r="AC6" s="23">
        <v>957</v>
      </c>
      <c r="AD6" s="23">
        <v>0</v>
      </c>
      <c r="AE6" s="23">
        <v>0</v>
      </c>
      <c r="AF6" s="23">
        <v>902</v>
      </c>
      <c r="AG6" s="23">
        <v>0</v>
      </c>
      <c r="AH6" s="23">
        <v>775</v>
      </c>
      <c r="AI6" s="23">
        <v>1013</v>
      </c>
      <c r="AJ6" s="23">
        <v>822</v>
      </c>
      <c r="AK6" s="23">
        <v>907</v>
      </c>
      <c r="AL6" s="23">
        <v>0</v>
      </c>
      <c r="AM6" s="23">
        <v>743.73</v>
      </c>
      <c r="AN6" s="23">
        <v>743.73</v>
      </c>
      <c r="AO6" s="23">
        <v>0</v>
      </c>
      <c r="AP6" s="23">
        <v>800</v>
      </c>
      <c r="AQ6" s="23">
        <v>974</v>
      </c>
      <c r="AR6" s="23">
        <v>0</v>
      </c>
      <c r="AS6" s="23">
        <v>0</v>
      </c>
      <c r="AT6" s="23">
        <v>1200</v>
      </c>
      <c r="AU6" s="23">
        <v>0</v>
      </c>
      <c r="AV6" s="23">
        <v>1160.0999999999999</v>
      </c>
      <c r="AW6" s="23">
        <v>1255</v>
      </c>
      <c r="AX6" s="23">
        <v>1263.22</v>
      </c>
      <c r="AY6" s="23">
        <v>0</v>
      </c>
      <c r="AZ6" s="23">
        <v>1013</v>
      </c>
      <c r="BA6" s="23">
        <v>0</v>
      </c>
      <c r="BB6" s="23">
        <v>900</v>
      </c>
      <c r="BC6" s="23">
        <v>935</v>
      </c>
      <c r="BD6" s="23">
        <v>0</v>
      </c>
      <c r="BE6" s="23">
        <v>800</v>
      </c>
      <c r="BF6" s="23">
        <v>750</v>
      </c>
      <c r="BG6" s="23">
        <v>0</v>
      </c>
    </row>
    <row r="7" spans="1:59">
      <c r="A7" t="s">
        <v>8</v>
      </c>
      <c r="B7" t="s">
        <v>25</v>
      </c>
      <c r="C7" t="s">
        <v>79</v>
      </c>
      <c r="D7" t="s">
        <v>9</v>
      </c>
      <c r="E7" s="3">
        <v>2150</v>
      </c>
      <c r="F7" s="3">
        <v>2150</v>
      </c>
      <c r="G7" s="21">
        <v>124</v>
      </c>
      <c r="H7" s="22">
        <v>1013</v>
      </c>
      <c r="I7" s="22">
        <v>1013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</row>
    <row r="8" spans="1:59">
      <c r="A8" t="s">
        <v>26</v>
      </c>
      <c r="B8" t="s">
        <v>82</v>
      </c>
      <c r="C8" t="s">
        <v>79</v>
      </c>
      <c r="D8" t="s">
        <v>11</v>
      </c>
      <c r="E8" s="3">
        <v>740</v>
      </c>
      <c r="F8" s="3">
        <v>740</v>
      </c>
      <c r="G8" s="21">
        <v>906</v>
      </c>
      <c r="H8" s="22">
        <v>120</v>
      </c>
      <c r="I8" s="22">
        <v>300</v>
      </c>
      <c r="J8" s="23">
        <v>135</v>
      </c>
      <c r="K8" s="23">
        <v>135</v>
      </c>
      <c r="L8" s="23">
        <v>200</v>
      </c>
      <c r="M8" s="23">
        <v>165</v>
      </c>
      <c r="N8" s="23">
        <v>0</v>
      </c>
      <c r="O8" s="23">
        <v>174</v>
      </c>
      <c r="P8" s="23">
        <v>237.11</v>
      </c>
      <c r="Q8" s="23">
        <v>0</v>
      </c>
      <c r="R8" s="23">
        <v>174</v>
      </c>
      <c r="S8" s="23">
        <v>174</v>
      </c>
      <c r="T8" s="23">
        <v>150</v>
      </c>
      <c r="U8" s="23">
        <v>198</v>
      </c>
      <c r="V8" s="23">
        <v>237.11</v>
      </c>
      <c r="W8" s="23">
        <v>237.11</v>
      </c>
      <c r="X8" s="23">
        <v>0</v>
      </c>
      <c r="Y8" s="23">
        <v>200</v>
      </c>
      <c r="Z8" s="23">
        <v>200</v>
      </c>
      <c r="AA8" s="23">
        <v>150</v>
      </c>
      <c r="AB8" s="23">
        <v>237.11</v>
      </c>
      <c r="AC8" s="23">
        <v>198</v>
      </c>
      <c r="AD8" s="23">
        <v>0</v>
      </c>
      <c r="AE8" s="23">
        <v>0</v>
      </c>
      <c r="AF8" s="23">
        <v>278</v>
      </c>
      <c r="AG8" s="23">
        <v>237.11</v>
      </c>
      <c r="AH8" s="23">
        <v>150</v>
      </c>
      <c r="AI8" s="23">
        <v>199</v>
      </c>
      <c r="AJ8" s="23">
        <v>156</v>
      </c>
      <c r="AK8" s="23">
        <v>135</v>
      </c>
      <c r="AL8" s="23">
        <v>0</v>
      </c>
      <c r="AM8" s="23">
        <v>120</v>
      </c>
      <c r="AN8" s="23">
        <v>150</v>
      </c>
      <c r="AO8" s="23">
        <v>0</v>
      </c>
      <c r="AP8" s="23">
        <v>398.2</v>
      </c>
      <c r="AQ8" s="23">
        <v>225</v>
      </c>
      <c r="AR8" s="23">
        <v>300</v>
      </c>
      <c r="AS8" s="23">
        <v>0</v>
      </c>
      <c r="AT8" s="23">
        <v>0</v>
      </c>
      <c r="AU8" s="23">
        <v>0</v>
      </c>
      <c r="AV8" s="23">
        <v>198.34</v>
      </c>
      <c r="AW8" s="23">
        <v>198.34</v>
      </c>
      <c r="AX8" s="23">
        <v>198.34</v>
      </c>
      <c r="AY8" s="23">
        <v>186</v>
      </c>
      <c r="AZ8" s="23">
        <v>199</v>
      </c>
      <c r="BA8" s="23">
        <v>0</v>
      </c>
      <c r="BB8" s="23">
        <v>0</v>
      </c>
      <c r="BC8" s="23">
        <v>214</v>
      </c>
      <c r="BD8" s="23">
        <v>0</v>
      </c>
      <c r="BE8" s="23">
        <v>0</v>
      </c>
      <c r="BF8" s="23">
        <v>0</v>
      </c>
      <c r="BG8" s="23">
        <v>0</v>
      </c>
    </row>
    <row r="9" spans="1:59">
      <c r="A9" t="s">
        <v>26</v>
      </c>
      <c r="B9" t="s">
        <v>27</v>
      </c>
      <c r="C9" t="s">
        <v>79</v>
      </c>
      <c r="D9" t="s">
        <v>11</v>
      </c>
      <c r="E9" s="3">
        <v>740</v>
      </c>
      <c r="F9" s="3">
        <v>740</v>
      </c>
      <c r="G9" s="21">
        <v>905</v>
      </c>
      <c r="H9" s="22">
        <v>199</v>
      </c>
      <c r="I9" s="22">
        <v>199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</row>
    <row r="10" spans="1:59">
      <c r="A10" t="s">
        <v>26</v>
      </c>
      <c r="B10" t="s">
        <v>83</v>
      </c>
      <c r="C10" t="s">
        <v>79</v>
      </c>
      <c r="D10" t="s">
        <v>11</v>
      </c>
      <c r="E10" s="3">
        <v>740</v>
      </c>
      <c r="F10" s="3">
        <v>740</v>
      </c>
      <c r="G10" s="21">
        <v>905</v>
      </c>
      <c r="H10" s="22">
        <v>258.2</v>
      </c>
      <c r="I10" s="22">
        <v>258.2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258.2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</row>
    <row r="11" spans="1:59">
      <c r="A11" t="s">
        <v>26</v>
      </c>
      <c r="B11" t="s">
        <v>84</v>
      </c>
      <c r="C11" t="s">
        <v>79</v>
      </c>
      <c r="D11" t="s">
        <v>11</v>
      </c>
      <c r="E11" s="3">
        <v>250</v>
      </c>
      <c r="F11" s="3">
        <v>250</v>
      </c>
      <c r="G11" s="21">
        <v>914</v>
      </c>
      <c r="H11" s="22">
        <v>6.96</v>
      </c>
      <c r="I11" s="22">
        <v>6.96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6.96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</row>
    <row r="12" spans="1:59">
      <c r="A12" t="s">
        <v>26</v>
      </c>
      <c r="B12" t="s">
        <v>28</v>
      </c>
      <c r="C12" t="s">
        <v>79</v>
      </c>
      <c r="D12" t="s">
        <v>11</v>
      </c>
      <c r="E12" s="3">
        <v>1050</v>
      </c>
      <c r="F12" s="3">
        <v>1050</v>
      </c>
      <c r="G12" s="21">
        <v>913</v>
      </c>
      <c r="H12" s="22">
        <v>250</v>
      </c>
      <c r="I12" s="22">
        <v>464</v>
      </c>
      <c r="J12" s="23">
        <v>386</v>
      </c>
      <c r="K12" s="23">
        <v>386</v>
      </c>
      <c r="L12" s="23">
        <v>350</v>
      </c>
      <c r="M12" s="23">
        <v>350</v>
      </c>
      <c r="N12" s="23">
        <v>0</v>
      </c>
      <c r="O12" s="23">
        <v>459</v>
      </c>
      <c r="P12" s="23">
        <v>0</v>
      </c>
      <c r="Q12" s="23">
        <v>0</v>
      </c>
      <c r="R12" s="23">
        <v>459</v>
      </c>
      <c r="S12" s="23">
        <v>459</v>
      </c>
      <c r="T12" s="23">
        <v>300</v>
      </c>
      <c r="U12" s="23">
        <v>390</v>
      </c>
      <c r="V12" s="23">
        <v>0</v>
      </c>
      <c r="W12" s="23">
        <v>0</v>
      </c>
      <c r="X12" s="23">
        <v>0</v>
      </c>
      <c r="Y12" s="23">
        <v>300</v>
      </c>
      <c r="Z12" s="23">
        <v>300</v>
      </c>
      <c r="AA12" s="23">
        <v>300</v>
      </c>
      <c r="AB12" s="23">
        <v>0</v>
      </c>
      <c r="AC12" s="23">
        <v>390</v>
      </c>
      <c r="AD12" s="23">
        <v>0</v>
      </c>
      <c r="AE12" s="23">
        <v>0</v>
      </c>
      <c r="AF12" s="23">
        <v>464</v>
      </c>
      <c r="AG12" s="23">
        <v>0</v>
      </c>
      <c r="AH12" s="23">
        <v>290</v>
      </c>
      <c r="AI12" s="23">
        <v>375</v>
      </c>
      <c r="AJ12" s="23">
        <v>322</v>
      </c>
      <c r="AK12" s="23">
        <v>386</v>
      </c>
      <c r="AL12" s="23">
        <v>0</v>
      </c>
      <c r="AM12" s="23">
        <v>250</v>
      </c>
      <c r="AN12" s="23">
        <v>260</v>
      </c>
      <c r="AO12" s="23">
        <v>0</v>
      </c>
      <c r="AP12" s="23">
        <v>300</v>
      </c>
      <c r="AQ12" s="23">
        <v>364</v>
      </c>
      <c r="AR12" s="23">
        <v>400</v>
      </c>
      <c r="AS12" s="23">
        <v>0</v>
      </c>
      <c r="AT12" s="23">
        <v>0</v>
      </c>
      <c r="AU12" s="23">
        <v>0</v>
      </c>
      <c r="AV12" s="23">
        <v>258.22000000000003</v>
      </c>
      <c r="AW12" s="23">
        <v>258.22000000000003</v>
      </c>
      <c r="AX12" s="23">
        <v>258.22000000000003</v>
      </c>
      <c r="AY12" s="23">
        <v>364</v>
      </c>
      <c r="AZ12" s="23">
        <v>375</v>
      </c>
      <c r="BA12" s="23">
        <v>0</v>
      </c>
      <c r="BB12" s="23">
        <v>0</v>
      </c>
      <c r="BC12" s="23">
        <v>348</v>
      </c>
      <c r="BD12" s="23">
        <v>0</v>
      </c>
      <c r="BE12" s="23">
        <v>0</v>
      </c>
      <c r="BF12" s="23">
        <v>0</v>
      </c>
      <c r="BG12" s="23">
        <v>0</v>
      </c>
    </row>
    <row r="13" spans="1:59">
      <c r="A13" t="s">
        <v>26</v>
      </c>
      <c r="B13" t="s">
        <v>29</v>
      </c>
      <c r="C13" t="s">
        <v>79</v>
      </c>
      <c r="D13" t="s">
        <v>11</v>
      </c>
      <c r="E13" s="3">
        <v>1050</v>
      </c>
      <c r="F13" s="3">
        <v>1050</v>
      </c>
      <c r="G13" s="21">
        <v>913</v>
      </c>
      <c r="H13" s="22">
        <v>375</v>
      </c>
      <c r="I13" s="22">
        <v>375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</row>
    <row r="14" spans="1:59">
      <c r="A14" s="11"/>
      <c r="B14" s="11"/>
      <c r="C14" s="11"/>
      <c r="D14" s="11"/>
      <c r="E14" s="12"/>
      <c r="F14" s="12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9">
      <c r="A15" s="11"/>
      <c r="B15" s="11"/>
      <c r="C15" s="11"/>
      <c r="D15" s="11"/>
      <c r="E15" s="12"/>
      <c r="F15" s="12"/>
      <c r="G15" s="13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9">
      <c r="A16" s="11"/>
      <c r="B16" s="11"/>
      <c r="C16" s="11"/>
      <c r="D16" s="11"/>
      <c r="E16" s="12"/>
      <c r="F16" s="12"/>
      <c r="G16" s="13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s="11"/>
      <c r="B17" s="11"/>
      <c r="C17" s="11"/>
      <c r="D17" s="11"/>
      <c r="E17" s="12"/>
      <c r="F17" s="12"/>
      <c r="G17" s="13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s="11"/>
      <c r="B18" s="11"/>
      <c r="C18" s="11"/>
      <c r="D18" s="11"/>
      <c r="E18" s="12"/>
      <c r="F18" s="12"/>
      <c r="G18" s="13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s="11"/>
      <c r="B19" s="11"/>
      <c r="C19" s="11"/>
      <c r="D19" s="11"/>
      <c r="E19" s="12"/>
      <c r="F19" s="12"/>
      <c r="G19" s="13"/>
      <c r="H19" s="14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s="11"/>
      <c r="B20" s="11"/>
      <c r="C20" s="11"/>
      <c r="D20" s="11"/>
      <c r="E20" s="12"/>
      <c r="F20" s="12"/>
      <c r="G20" s="13"/>
      <c r="H20" s="14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s="11"/>
      <c r="B21" s="11"/>
      <c r="C21" s="11"/>
      <c r="D21" s="11"/>
      <c r="E21" s="12"/>
      <c r="F21" s="12"/>
      <c r="G21" s="13"/>
      <c r="H21" s="14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s="11"/>
      <c r="B22" s="11"/>
      <c r="C22" s="11"/>
      <c r="D22" s="11"/>
      <c r="E22" s="12"/>
      <c r="F22" s="12"/>
      <c r="G22" s="13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s="11"/>
      <c r="B23" s="11"/>
      <c r="C23" s="11"/>
      <c r="D23" s="11"/>
      <c r="E23" s="12"/>
      <c r="F23" s="12"/>
      <c r="G23" s="13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s="11"/>
      <c r="B24" s="11"/>
      <c r="C24" s="11"/>
      <c r="D24" s="11"/>
      <c r="E24" s="12"/>
      <c r="F24" s="12"/>
      <c r="G24" s="13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s="11"/>
      <c r="B25" s="11"/>
      <c r="C25" s="11"/>
      <c r="D25" s="11"/>
      <c r="E25" s="12"/>
      <c r="F25" s="12"/>
      <c r="G25" s="13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s="11"/>
      <c r="B26" s="11"/>
      <c r="C26" s="11"/>
      <c r="D26" s="11"/>
      <c r="E26" s="12"/>
      <c r="F26" s="12"/>
      <c r="G26" s="13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s="11"/>
      <c r="B27" s="11"/>
      <c r="C27" s="11"/>
      <c r="D27" s="11"/>
      <c r="E27" s="12"/>
      <c r="F27" s="12"/>
      <c r="G27" s="13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1"/>
      <c r="B28" s="11"/>
      <c r="C28" s="11"/>
      <c r="D28" s="11"/>
      <c r="E28" s="12"/>
      <c r="F28" s="12"/>
      <c r="G28" s="13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1"/>
      <c r="B29" s="11"/>
      <c r="C29" s="11"/>
      <c r="D29" s="11"/>
      <c r="E29" s="12"/>
      <c r="F29" s="12"/>
      <c r="G29" s="13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1"/>
      <c r="B30" s="11"/>
      <c r="C30" s="11"/>
      <c r="D30" s="11"/>
      <c r="E30" s="12"/>
      <c r="F30" s="12"/>
      <c r="G30" s="13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1"/>
      <c r="B31" s="11"/>
      <c r="C31" s="11"/>
      <c r="D31" s="11"/>
      <c r="E31" s="12"/>
      <c r="F31" s="12"/>
      <c r="G31" s="13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9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9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9" ht="60">
      <c r="A52" s="19" t="s">
        <v>17</v>
      </c>
      <c r="B52" s="19" t="s">
        <v>1</v>
      </c>
      <c r="C52" s="19" t="s">
        <v>2</v>
      </c>
      <c r="D52" s="19" t="s">
        <v>3</v>
      </c>
      <c r="E52" s="20" t="s">
        <v>18</v>
      </c>
      <c r="F52" s="20" t="s">
        <v>19</v>
      </c>
      <c r="G52" s="20" t="s">
        <v>20</v>
      </c>
      <c r="H52" s="20" t="s">
        <v>21</v>
      </c>
      <c r="I52" s="20" t="s">
        <v>22</v>
      </c>
      <c r="J52" s="20" t="s">
        <v>23</v>
      </c>
      <c r="K52" s="20" t="s">
        <v>31</v>
      </c>
      <c r="L52" s="20" t="s">
        <v>32</v>
      </c>
      <c r="M52" s="20" t="s">
        <v>33</v>
      </c>
      <c r="N52" s="20" t="s">
        <v>34</v>
      </c>
      <c r="O52" s="20" t="s">
        <v>35</v>
      </c>
      <c r="P52" s="20" t="s">
        <v>36</v>
      </c>
      <c r="Q52" s="20" t="s">
        <v>37</v>
      </c>
      <c r="R52" s="20" t="s">
        <v>38</v>
      </c>
      <c r="S52" s="20" t="s">
        <v>39</v>
      </c>
      <c r="T52" s="20" t="s">
        <v>40</v>
      </c>
      <c r="U52" s="20" t="s">
        <v>41</v>
      </c>
      <c r="V52" s="20" t="s">
        <v>42</v>
      </c>
      <c r="W52" s="20" t="s">
        <v>43</v>
      </c>
      <c r="X52" s="20" t="s">
        <v>44</v>
      </c>
      <c r="Y52" s="20" t="s">
        <v>45</v>
      </c>
      <c r="Z52" s="20" t="s">
        <v>46</v>
      </c>
      <c r="AA52" s="20" t="s">
        <v>47</v>
      </c>
      <c r="AB52" s="20" t="s">
        <v>48</v>
      </c>
      <c r="AC52" s="20" t="s">
        <v>49</v>
      </c>
      <c r="AD52" s="20" t="s">
        <v>50</v>
      </c>
      <c r="AE52" s="20" t="s">
        <v>51</v>
      </c>
      <c r="AF52" s="20" t="s">
        <v>52</v>
      </c>
      <c r="AG52" s="20" t="s">
        <v>53</v>
      </c>
      <c r="AH52" s="20" t="s">
        <v>54</v>
      </c>
      <c r="AI52" s="20" t="s">
        <v>55</v>
      </c>
      <c r="AJ52" s="20" t="s">
        <v>6</v>
      </c>
      <c r="AK52" s="20" t="s">
        <v>56</v>
      </c>
      <c r="AL52" s="20" t="s">
        <v>57</v>
      </c>
      <c r="AM52" s="20" t="s">
        <v>58</v>
      </c>
      <c r="AN52" s="20" t="s">
        <v>59</v>
      </c>
      <c r="AO52" s="20" t="s">
        <v>60</v>
      </c>
      <c r="AP52" s="20" t="s">
        <v>61</v>
      </c>
      <c r="AQ52" s="20" t="s">
        <v>62</v>
      </c>
      <c r="AR52" s="20" t="s">
        <v>63</v>
      </c>
      <c r="AS52" s="20" t="s">
        <v>64</v>
      </c>
      <c r="AT52" s="20" t="s">
        <v>65</v>
      </c>
      <c r="AU52" s="20" t="s">
        <v>66</v>
      </c>
      <c r="AV52" s="20" t="s">
        <v>24</v>
      </c>
      <c r="AW52" s="20" t="s">
        <v>67</v>
      </c>
      <c r="AX52" s="20" t="s">
        <v>68</v>
      </c>
      <c r="AY52" s="20" t="s">
        <v>69</v>
      </c>
      <c r="AZ52" s="20" t="s">
        <v>7</v>
      </c>
      <c r="BA52" s="20" t="s">
        <v>70</v>
      </c>
      <c r="BB52" s="20" t="s">
        <v>71</v>
      </c>
      <c r="BC52" s="20" t="s">
        <v>72</v>
      </c>
      <c r="BD52" s="20" t="s">
        <v>73</v>
      </c>
      <c r="BE52" s="20" t="s">
        <v>74</v>
      </c>
      <c r="BF52" s="20" t="s">
        <v>75</v>
      </c>
      <c r="BG52" s="20" t="s">
        <v>76</v>
      </c>
    </row>
    <row r="53" spans="1:59">
      <c r="A53" t="s">
        <v>8</v>
      </c>
      <c r="B53" t="s">
        <v>77</v>
      </c>
      <c r="C53" t="s">
        <v>10</v>
      </c>
      <c r="D53" t="s">
        <v>9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>
        <f>IF('Shoppable Services'!$F$4=$D53,1,0)*IF('Shoppable Services'!$E$4=$C53,1,0)*IF('Shoppable Services'!$D$4=$B53,1,0)*IF('Shoppable Services'!$C$4=$A53,1,0)*IF('Shoppable Services'!$B$4=AQ$52,AQ2,0)</f>
        <v>0</v>
      </c>
      <c r="AR53" s="4">
        <f>IF('Shoppable Services'!$F$4=$D53,1,0)*IF('Shoppable Services'!$E$4=$C53,1,0)*IF('Shoppable Services'!$D$4=$B53,1,0)*IF('Shoppable Services'!$C$4=$A53,1,0)*IF('Shoppable Services'!$B$4=AR$52,AR2,0)</f>
        <v>0</v>
      </c>
      <c r="AS53" s="4">
        <f>IF('Shoppable Services'!$F$4=$D53,1,0)*IF('Shoppable Services'!$E$4=$C53,1,0)*IF('Shoppable Services'!$D$4=$B53,1,0)*IF('Shoppable Services'!$C$4=$A53,1,0)*IF('Shoppable Services'!$B$4=AS$52,AS2,0)</f>
        <v>0</v>
      </c>
      <c r="AT53" s="4">
        <f>IF('Shoppable Services'!$F$4=$D53,1,0)*IF('Shoppable Services'!$E$4=$C53,1,0)*IF('Shoppable Services'!$D$4=$B53,1,0)*IF('Shoppable Services'!$C$4=$A53,1,0)*IF('Shoppable Services'!$B$4=AT$52,AT2,0)</f>
        <v>0</v>
      </c>
      <c r="AU53" s="4">
        <f>IF('Shoppable Services'!$F$4=$D53,1,0)*IF('Shoppable Services'!$E$4=$C53,1,0)*IF('Shoppable Services'!$D$4=$B53,1,0)*IF('Shoppable Services'!$C$4=$A53,1,0)*IF('Shoppable Services'!$B$4=AU$52,AU2,0)</f>
        <v>0</v>
      </c>
      <c r="AV53" s="4">
        <f>IF('Shoppable Services'!$F$4=$D53,1,0)*IF('Shoppable Services'!$E$4=$C53,1,0)*IF('Shoppable Services'!$D$4=$B53,1,0)*IF('Shoppable Services'!$C$4=$A53,1,0)*IF('Shoppable Services'!$B$4=AV$52,AV2,0)</f>
        <v>0</v>
      </c>
      <c r="AW53" s="4">
        <f>IF('Shoppable Services'!$F$4=$D53,1,0)*IF('Shoppable Services'!$E$4=$C53,1,0)*IF('Shoppable Services'!$D$4=$B53,1,0)*IF('Shoppable Services'!$C$4=$A53,1,0)*IF('Shoppable Services'!$B$4=AW$52,AW2,0)</f>
        <v>0</v>
      </c>
      <c r="AX53" s="4">
        <f>IF('Shoppable Services'!$F$4=$D53,1,0)*IF('Shoppable Services'!$E$4=$C53,1,0)*IF('Shoppable Services'!$D$4=$B53,1,0)*IF('Shoppable Services'!$C$4=$A53,1,0)*IF('Shoppable Services'!$B$4=AX$52,AX2,0)</f>
        <v>0</v>
      </c>
      <c r="AY53" s="4">
        <f>IF('Shoppable Services'!$F$4=$D53,1,0)*IF('Shoppable Services'!$E$4=$C53,1,0)*IF('Shoppable Services'!$D$4=$B53,1,0)*IF('Shoppable Services'!$C$4=$A53,1,0)*IF('Shoppable Services'!$B$4=AY$52,AY2,0)</f>
        <v>0</v>
      </c>
      <c r="AZ53" s="4">
        <f>IF('Shoppable Services'!$F$4=$D53,1,0)*IF('Shoppable Services'!$E$4=$C53,1,0)*IF('Shoppable Services'!$D$4=$B53,1,0)*IF('Shoppable Services'!$C$4=$A53,1,0)*IF('Shoppable Services'!$B$4=AZ$52,AZ2,0)</f>
        <v>0</v>
      </c>
      <c r="BA53" s="4">
        <f>IF('Shoppable Services'!$F$4=$D53,1,0)*IF('Shoppable Services'!$E$4=$C53,1,0)*IF('Shoppable Services'!$D$4=$B53,1,0)*IF('Shoppable Services'!$C$4=$A53,1,0)*IF('Shoppable Services'!$B$4=BA$52,BA2,0)</f>
        <v>0</v>
      </c>
      <c r="BB53" s="4">
        <f>IF('Shoppable Services'!$F$4=$D53,1,0)*IF('Shoppable Services'!$E$4=$C53,1,0)*IF('Shoppable Services'!$D$4=$B53,1,0)*IF('Shoppable Services'!$C$4=$A53,1,0)*IF('Shoppable Services'!$B$4=BB$52,BB2,0)</f>
        <v>0</v>
      </c>
      <c r="BC53" s="4">
        <f>IF('Shoppable Services'!$F$4=$D53,1,0)*IF('Shoppable Services'!$E$4=$C53,1,0)*IF('Shoppable Services'!$D$4=$B53,1,0)*IF('Shoppable Services'!$C$4=$A53,1,0)*IF('Shoppable Services'!$B$4=BC$52,BC2,0)</f>
        <v>0</v>
      </c>
      <c r="BD53" s="4">
        <f>IF('Shoppable Services'!$F$4=$D53,1,0)*IF('Shoppable Services'!$E$4=$C53,1,0)*IF('Shoppable Services'!$D$4=$B53,1,0)*IF('Shoppable Services'!$C$4=$A53,1,0)*IF('Shoppable Services'!$B$4=BD$52,BD2,0)</f>
        <v>0</v>
      </c>
      <c r="BE53" s="4"/>
      <c r="BF53" s="4"/>
    </row>
    <row r="54" spans="1:59">
      <c r="A54" t="s">
        <v>8</v>
      </c>
      <c r="B54" t="s">
        <v>77</v>
      </c>
      <c r="C54" t="s">
        <v>78</v>
      </c>
      <c r="D54" t="s">
        <v>9</v>
      </c>
      <c r="E54" s="4">
        <f>IF('Shoppable Services'!$F$4=$D54,1,0)*IF('Shoppable Services'!$E$4=$C54,1,0)*IF('Shoppable Services'!$D$4=$B54,1,0)*IF('Shoppable Services'!$C$4=$A54,1,0)*$E3</f>
        <v>2150</v>
      </c>
      <c r="F54" s="4">
        <f>IF('Shoppable Services'!$F$4=$D54,1,0)*IF('Shoppable Services'!$E$4=$C54,1,0)*IF('Shoppable Services'!$D$4=$B54,1,0)*IF('Shoppable Services'!$C$4=$A54,1,0)*$F3</f>
        <v>2150</v>
      </c>
      <c r="G54" s="4">
        <f>IF('Shoppable Services'!$F$4=$D54,1,0)*IF('Shoppable Services'!$E$4=$C54,1,0)*IF('Shoppable Services'!$D$4=$B54,1,0)*IF('Shoppable Services'!$C$4=$A54,1,0)*$G3</f>
        <v>124</v>
      </c>
      <c r="H54" s="4">
        <f>IF('Shoppable Services'!$F$4=$D54,1,0)*IF('Shoppable Services'!$E$4=$C54,1,0)*IF('Shoppable Services'!$D$4=$B54,1,0)*IF('Shoppable Services'!$C$4=$A54,1,0)*$H3</f>
        <v>756</v>
      </c>
      <c r="I54" s="4">
        <f>IF('Shoppable Services'!$F$4=$D54,1,0)*IF('Shoppable Services'!$E$4=$C54,1,0)*IF('Shoppable Services'!$D$4=$B54,1,0)*IF('Shoppable Services'!$C$4=$A54,1,0)*$I3</f>
        <v>756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756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>
        <f>IF('Shoppable Services'!$F$4=$D54,1,0)*IF('Shoppable Services'!$E$4=$C54,1,0)*IF('Shoppable Services'!$D$4=$B54,1,0)*IF('Shoppable Services'!$C$4=$A54,1,0)*IF('Shoppable Services'!$B$4=AQ$52,AQ3,0)</f>
        <v>0</v>
      </c>
      <c r="AR54" s="4">
        <f>IF('Shoppable Services'!$F$4=$D54,1,0)*IF('Shoppable Services'!$E$4=$C54,1,0)*IF('Shoppable Services'!$D$4=$B54,1,0)*IF('Shoppable Services'!$C$4=$A54,1,0)*IF('Shoppable Services'!$B$4=AR$52,AR3,0)</f>
        <v>0</v>
      </c>
      <c r="AS54" s="4">
        <f>IF('Shoppable Services'!$F$4=$D54,1,0)*IF('Shoppable Services'!$E$4=$C54,1,0)*IF('Shoppable Services'!$D$4=$B54,1,0)*IF('Shoppable Services'!$C$4=$A54,1,0)*IF('Shoppable Services'!$B$4=AS$52,AS3,0)</f>
        <v>0</v>
      </c>
      <c r="AT54" s="4">
        <f>IF('Shoppable Services'!$F$4=$D54,1,0)*IF('Shoppable Services'!$E$4=$C54,1,0)*IF('Shoppable Services'!$D$4=$B54,1,0)*IF('Shoppable Services'!$C$4=$A54,1,0)*IF('Shoppable Services'!$B$4=AT$52,AT3,0)</f>
        <v>0</v>
      </c>
      <c r="AU54" s="4">
        <f>IF('Shoppable Services'!$F$4=$D54,1,0)*IF('Shoppable Services'!$E$4=$C54,1,0)*IF('Shoppable Services'!$D$4=$B54,1,0)*IF('Shoppable Services'!$C$4=$A54,1,0)*IF('Shoppable Services'!$B$4=AU$52,AU3,0)</f>
        <v>0</v>
      </c>
      <c r="AV54" s="4">
        <f>IF('Shoppable Services'!$F$4=$D54,1,0)*IF('Shoppable Services'!$E$4=$C54,1,0)*IF('Shoppable Services'!$D$4=$B54,1,0)*IF('Shoppable Services'!$C$4=$A54,1,0)*IF('Shoppable Services'!$B$4=AV$52,AV3,0)</f>
        <v>0</v>
      </c>
      <c r="AW54" s="4">
        <f>IF('Shoppable Services'!$F$4=$D54,1,0)*IF('Shoppable Services'!$E$4=$C54,1,0)*IF('Shoppable Services'!$D$4=$B54,1,0)*IF('Shoppable Services'!$C$4=$A54,1,0)*IF('Shoppable Services'!$B$4=AW$52,AW3,0)</f>
        <v>0</v>
      </c>
      <c r="AX54" s="4">
        <f>IF('Shoppable Services'!$F$4=$D54,1,0)*IF('Shoppable Services'!$E$4=$C54,1,0)*IF('Shoppable Services'!$D$4=$B54,1,0)*IF('Shoppable Services'!$C$4=$A54,1,0)*IF('Shoppable Services'!$B$4=AX$52,AX3,0)</f>
        <v>0</v>
      </c>
      <c r="AY54" s="4">
        <f>IF('Shoppable Services'!$F$4=$D54,1,0)*IF('Shoppable Services'!$E$4=$C54,1,0)*IF('Shoppable Services'!$D$4=$B54,1,0)*IF('Shoppable Services'!$C$4=$A54,1,0)*IF('Shoppable Services'!$B$4=AY$52,AY3,0)</f>
        <v>0</v>
      </c>
      <c r="AZ54" s="4">
        <f>IF('Shoppable Services'!$F$4=$D54,1,0)*IF('Shoppable Services'!$E$4=$C54,1,0)*IF('Shoppable Services'!$D$4=$B54,1,0)*IF('Shoppable Services'!$C$4=$A54,1,0)*IF('Shoppable Services'!$B$4=AZ$52,AZ3,0)</f>
        <v>0</v>
      </c>
      <c r="BA54" s="4">
        <f>IF('Shoppable Services'!$F$4=$D54,1,0)*IF('Shoppable Services'!$E$4=$C54,1,0)*IF('Shoppable Services'!$D$4=$B54,1,0)*IF('Shoppable Services'!$C$4=$A54,1,0)*IF('Shoppable Services'!$B$4=BA$52,BA3,0)</f>
        <v>0</v>
      </c>
      <c r="BB54" s="4">
        <f>IF('Shoppable Services'!$F$4=$D54,1,0)*IF('Shoppable Services'!$E$4=$C54,1,0)*IF('Shoppable Services'!$D$4=$B54,1,0)*IF('Shoppable Services'!$C$4=$A54,1,0)*IF('Shoppable Services'!$B$4=BB$52,BB3,0)</f>
        <v>0</v>
      </c>
      <c r="BC54" s="4">
        <f>IF('Shoppable Services'!$F$4=$D54,1,0)*IF('Shoppable Services'!$E$4=$C54,1,0)*IF('Shoppable Services'!$D$4=$B54,1,0)*IF('Shoppable Services'!$C$4=$A54,1,0)*IF('Shoppable Services'!$B$4=BC$52,BC3,0)</f>
        <v>0</v>
      </c>
      <c r="BD54" s="4">
        <f>IF('Shoppable Services'!$F$4=$D54,1,0)*IF('Shoppable Services'!$E$4=$C54,1,0)*IF('Shoppable Services'!$D$4=$B54,1,0)*IF('Shoppable Services'!$C$4=$A54,1,0)*IF('Shoppable Services'!$B$4=BD$52,BD3,0)</f>
        <v>0</v>
      </c>
      <c r="BE54" s="4"/>
      <c r="BF54" s="4"/>
    </row>
    <row r="55" spans="1:59">
      <c r="A55" t="s">
        <v>8</v>
      </c>
      <c r="B55" t="s">
        <v>77</v>
      </c>
      <c r="C55" t="s">
        <v>79</v>
      </c>
      <c r="D55" t="s">
        <v>80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>
        <f>IF('Shoppable Services'!$F$4=$D55,1,0)*IF('Shoppable Services'!$E$4=$C55,1,0)*IF('Shoppable Services'!$D$4=$B55,1,0)*IF('Shoppable Services'!$C$4=$A55,1,0)*IF('Shoppable Services'!$B$4=AQ$52,AQ4,0)</f>
        <v>0</v>
      </c>
      <c r="AR55" s="4">
        <f>IF('Shoppable Services'!$F$4=$D55,1,0)*IF('Shoppable Services'!$E$4=$C55,1,0)*IF('Shoppable Services'!$D$4=$B55,1,0)*IF('Shoppable Services'!$C$4=$A55,1,0)*IF('Shoppable Services'!$B$4=AR$52,AR4,0)</f>
        <v>0</v>
      </c>
      <c r="AS55" s="4">
        <f>IF('Shoppable Services'!$F$4=$D55,1,0)*IF('Shoppable Services'!$E$4=$C55,1,0)*IF('Shoppable Services'!$D$4=$B55,1,0)*IF('Shoppable Services'!$C$4=$A55,1,0)*IF('Shoppable Services'!$B$4=AS$52,AS4,0)</f>
        <v>0</v>
      </c>
      <c r="AT55" s="4">
        <f>IF('Shoppable Services'!$F$4=$D55,1,0)*IF('Shoppable Services'!$E$4=$C55,1,0)*IF('Shoppable Services'!$D$4=$B55,1,0)*IF('Shoppable Services'!$C$4=$A55,1,0)*IF('Shoppable Services'!$B$4=AT$52,AT4,0)</f>
        <v>0</v>
      </c>
      <c r="AU55" s="4">
        <f>IF('Shoppable Services'!$F$4=$D55,1,0)*IF('Shoppable Services'!$E$4=$C55,1,0)*IF('Shoppable Services'!$D$4=$B55,1,0)*IF('Shoppable Services'!$C$4=$A55,1,0)*IF('Shoppable Services'!$B$4=AU$52,AU4,0)</f>
        <v>0</v>
      </c>
      <c r="AV55" s="4">
        <f>IF('Shoppable Services'!$F$4=$D55,1,0)*IF('Shoppable Services'!$E$4=$C55,1,0)*IF('Shoppable Services'!$D$4=$B55,1,0)*IF('Shoppable Services'!$C$4=$A55,1,0)*IF('Shoppable Services'!$B$4=AV$52,AV4,0)</f>
        <v>0</v>
      </c>
      <c r="AW55" s="4">
        <f>IF('Shoppable Services'!$F$4=$D55,1,0)*IF('Shoppable Services'!$E$4=$C55,1,0)*IF('Shoppable Services'!$D$4=$B55,1,0)*IF('Shoppable Services'!$C$4=$A55,1,0)*IF('Shoppable Services'!$B$4=AW$52,AW4,0)</f>
        <v>0</v>
      </c>
      <c r="AX55" s="4">
        <f>IF('Shoppable Services'!$F$4=$D55,1,0)*IF('Shoppable Services'!$E$4=$C55,1,0)*IF('Shoppable Services'!$D$4=$B55,1,0)*IF('Shoppable Services'!$C$4=$A55,1,0)*IF('Shoppable Services'!$B$4=AX$52,AX4,0)</f>
        <v>0</v>
      </c>
      <c r="AY55" s="4">
        <f>IF('Shoppable Services'!$F$4=$D55,1,0)*IF('Shoppable Services'!$E$4=$C55,1,0)*IF('Shoppable Services'!$D$4=$B55,1,0)*IF('Shoppable Services'!$C$4=$A55,1,0)*IF('Shoppable Services'!$B$4=AY$52,AY4,0)</f>
        <v>0</v>
      </c>
      <c r="AZ55" s="4">
        <f>IF('Shoppable Services'!$F$4=$D55,1,0)*IF('Shoppable Services'!$E$4=$C55,1,0)*IF('Shoppable Services'!$D$4=$B55,1,0)*IF('Shoppable Services'!$C$4=$A55,1,0)*IF('Shoppable Services'!$B$4=AZ$52,AZ4,0)</f>
        <v>0</v>
      </c>
      <c r="BA55" s="4">
        <f>IF('Shoppable Services'!$F$4=$D55,1,0)*IF('Shoppable Services'!$E$4=$C55,1,0)*IF('Shoppable Services'!$D$4=$B55,1,0)*IF('Shoppable Services'!$C$4=$A55,1,0)*IF('Shoppable Services'!$B$4=BA$52,BA4,0)</f>
        <v>0</v>
      </c>
      <c r="BB55" s="4">
        <f>IF('Shoppable Services'!$F$4=$D55,1,0)*IF('Shoppable Services'!$E$4=$C55,1,0)*IF('Shoppable Services'!$D$4=$B55,1,0)*IF('Shoppable Services'!$C$4=$A55,1,0)*IF('Shoppable Services'!$B$4=BB$52,BB4,0)</f>
        <v>0</v>
      </c>
      <c r="BC55" s="4">
        <f>IF('Shoppable Services'!$F$4=$D55,1,0)*IF('Shoppable Services'!$E$4=$C55,1,0)*IF('Shoppable Services'!$D$4=$B55,1,0)*IF('Shoppable Services'!$C$4=$A55,1,0)*IF('Shoppable Services'!$B$4=BC$52,BC4,0)</f>
        <v>0</v>
      </c>
      <c r="BD55" s="4">
        <f>IF('Shoppable Services'!$F$4=$D55,1,0)*IF('Shoppable Services'!$E$4=$C55,1,0)*IF('Shoppable Services'!$D$4=$B55,1,0)*IF('Shoppable Services'!$C$4=$A55,1,0)*IF('Shoppable Services'!$B$4=BD$52,BD4,0)</f>
        <v>0</v>
      </c>
      <c r="BE55" s="4"/>
      <c r="BF55" s="4"/>
    </row>
    <row r="56" spans="1:59">
      <c r="A56" t="s">
        <v>8</v>
      </c>
      <c r="B56" t="s">
        <v>77</v>
      </c>
      <c r="C56" t="s">
        <v>79</v>
      </c>
      <c r="D56" t="s">
        <v>81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>
        <f>IF('Shoppable Services'!$F$4=$D56,1,0)*IF('Shoppable Services'!$E$4=$C56,1,0)*IF('Shoppable Services'!$D$4=$B56,1,0)*IF('Shoppable Services'!$C$4=$A56,1,0)*IF('Shoppable Services'!$B$4=AQ$52,AQ5,0)</f>
        <v>0</v>
      </c>
      <c r="AR56" s="4">
        <f>IF('Shoppable Services'!$F$4=$D56,1,0)*IF('Shoppable Services'!$E$4=$C56,1,0)*IF('Shoppable Services'!$D$4=$B56,1,0)*IF('Shoppable Services'!$C$4=$A56,1,0)*IF('Shoppable Services'!$B$4=AR$52,AR5,0)</f>
        <v>0</v>
      </c>
      <c r="AS56" s="4">
        <f>IF('Shoppable Services'!$F$4=$D56,1,0)*IF('Shoppable Services'!$E$4=$C56,1,0)*IF('Shoppable Services'!$D$4=$B56,1,0)*IF('Shoppable Services'!$C$4=$A56,1,0)*IF('Shoppable Services'!$B$4=AS$52,AS5,0)</f>
        <v>0</v>
      </c>
      <c r="AT56" s="4">
        <f>IF('Shoppable Services'!$F$4=$D56,1,0)*IF('Shoppable Services'!$E$4=$C56,1,0)*IF('Shoppable Services'!$D$4=$B56,1,0)*IF('Shoppable Services'!$C$4=$A56,1,0)*IF('Shoppable Services'!$B$4=AT$52,AT5,0)</f>
        <v>0</v>
      </c>
      <c r="AU56" s="4">
        <f>IF('Shoppable Services'!$F$4=$D56,1,0)*IF('Shoppable Services'!$E$4=$C56,1,0)*IF('Shoppable Services'!$D$4=$B56,1,0)*IF('Shoppable Services'!$C$4=$A56,1,0)*IF('Shoppable Services'!$B$4=AU$52,AU5,0)</f>
        <v>0</v>
      </c>
      <c r="AV56" s="4">
        <f>IF('Shoppable Services'!$F$4=$D56,1,0)*IF('Shoppable Services'!$E$4=$C56,1,0)*IF('Shoppable Services'!$D$4=$B56,1,0)*IF('Shoppable Services'!$C$4=$A56,1,0)*IF('Shoppable Services'!$B$4=AV$52,AV5,0)</f>
        <v>0</v>
      </c>
      <c r="AW56" s="4">
        <f>IF('Shoppable Services'!$F$4=$D56,1,0)*IF('Shoppable Services'!$E$4=$C56,1,0)*IF('Shoppable Services'!$D$4=$B56,1,0)*IF('Shoppable Services'!$C$4=$A56,1,0)*IF('Shoppable Services'!$B$4=AW$52,AW5,0)</f>
        <v>0</v>
      </c>
      <c r="AX56" s="4">
        <f>IF('Shoppable Services'!$F$4=$D56,1,0)*IF('Shoppable Services'!$E$4=$C56,1,0)*IF('Shoppable Services'!$D$4=$B56,1,0)*IF('Shoppable Services'!$C$4=$A56,1,0)*IF('Shoppable Services'!$B$4=AX$52,AX5,0)</f>
        <v>0</v>
      </c>
      <c r="AY56" s="4">
        <f>IF('Shoppable Services'!$F$4=$D56,1,0)*IF('Shoppable Services'!$E$4=$C56,1,0)*IF('Shoppable Services'!$D$4=$B56,1,0)*IF('Shoppable Services'!$C$4=$A56,1,0)*IF('Shoppable Services'!$B$4=AY$52,AY5,0)</f>
        <v>0</v>
      </c>
      <c r="AZ56" s="4">
        <f>IF('Shoppable Services'!$F$4=$D56,1,0)*IF('Shoppable Services'!$E$4=$C56,1,0)*IF('Shoppable Services'!$D$4=$B56,1,0)*IF('Shoppable Services'!$C$4=$A56,1,0)*IF('Shoppable Services'!$B$4=AZ$52,AZ5,0)</f>
        <v>0</v>
      </c>
      <c r="BA56" s="4">
        <f>IF('Shoppable Services'!$F$4=$D56,1,0)*IF('Shoppable Services'!$E$4=$C56,1,0)*IF('Shoppable Services'!$D$4=$B56,1,0)*IF('Shoppable Services'!$C$4=$A56,1,0)*IF('Shoppable Services'!$B$4=BA$52,BA5,0)</f>
        <v>0</v>
      </c>
      <c r="BB56" s="4">
        <f>IF('Shoppable Services'!$F$4=$D56,1,0)*IF('Shoppable Services'!$E$4=$C56,1,0)*IF('Shoppable Services'!$D$4=$B56,1,0)*IF('Shoppable Services'!$C$4=$A56,1,0)*IF('Shoppable Services'!$B$4=BB$52,BB5,0)</f>
        <v>0</v>
      </c>
      <c r="BC56" s="4">
        <f>IF('Shoppable Services'!$F$4=$D56,1,0)*IF('Shoppable Services'!$E$4=$C56,1,0)*IF('Shoppable Services'!$D$4=$B56,1,0)*IF('Shoppable Services'!$C$4=$A56,1,0)*IF('Shoppable Services'!$B$4=BC$52,BC5,0)</f>
        <v>0</v>
      </c>
      <c r="BD56" s="4">
        <f>IF('Shoppable Services'!$F$4=$D56,1,0)*IF('Shoppable Services'!$E$4=$C56,1,0)*IF('Shoppable Services'!$D$4=$B56,1,0)*IF('Shoppable Services'!$C$4=$A56,1,0)*IF('Shoppable Services'!$B$4=BD$52,BD5,0)</f>
        <v>0</v>
      </c>
      <c r="BE56" s="4"/>
      <c r="BF56" s="4"/>
    </row>
    <row r="57" spans="1:59">
      <c r="A57" t="s">
        <v>8</v>
      </c>
      <c r="B57" t="s">
        <v>77</v>
      </c>
      <c r="C57" t="s">
        <v>79</v>
      </c>
      <c r="D57" t="s">
        <v>9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>
        <f>IF('Shoppable Services'!$F$4=$D57,1,0)*IF('Shoppable Services'!$E$4=$C57,1,0)*IF('Shoppable Services'!$D$4=$B57,1,0)*IF('Shoppable Services'!$C$4=$A57,1,0)*IF('Shoppable Services'!$B$4=AQ$52,AQ6,0)</f>
        <v>0</v>
      </c>
      <c r="AR57" s="4">
        <f>IF('Shoppable Services'!$F$4=$D57,1,0)*IF('Shoppable Services'!$E$4=$C57,1,0)*IF('Shoppable Services'!$D$4=$B57,1,0)*IF('Shoppable Services'!$C$4=$A57,1,0)*IF('Shoppable Services'!$B$4=AR$52,AR6,0)</f>
        <v>0</v>
      </c>
      <c r="AS57" s="4">
        <f>IF('Shoppable Services'!$F$4=$D57,1,0)*IF('Shoppable Services'!$E$4=$C57,1,0)*IF('Shoppable Services'!$D$4=$B57,1,0)*IF('Shoppable Services'!$C$4=$A57,1,0)*IF('Shoppable Services'!$B$4=AS$52,AS6,0)</f>
        <v>0</v>
      </c>
      <c r="AT57" s="4">
        <f>IF('Shoppable Services'!$F$4=$D57,1,0)*IF('Shoppable Services'!$E$4=$C57,1,0)*IF('Shoppable Services'!$D$4=$B57,1,0)*IF('Shoppable Services'!$C$4=$A57,1,0)*IF('Shoppable Services'!$B$4=AT$52,AT6,0)</f>
        <v>0</v>
      </c>
      <c r="AU57" s="4">
        <f>IF('Shoppable Services'!$F$4=$D57,1,0)*IF('Shoppable Services'!$E$4=$C57,1,0)*IF('Shoppable Services'!$D$4=$B57,1,0)*IF('Shoppable Services'!$C$4=$A57,1,0)*IF('Shoppable Services'!$B$4=AU$52,AU6,0)</f>
        <v>0</v>
      </c>
      <c r="AV57" s="4">
        <f>IF('Shoppable Services'!$F$4=$D57,1,0)*IF('Shoppable Services'!$E$4=$C57,1,0)*IF('Shoppable Services'!$D$4=$B57,1,0)*IF('Shoppable Services'!$C$4=$A57,1,0)*IF('Shoppable Services'!$B$4=AV$52,AV6,0)</f>
        <v>0</v>
      </c>
      <c r="AW57" s="4">
        <f>IF('Shoppable Services'!$F$4=$D57,1,0)*IF('Shoppable Services'!$E$4=$C57,1,0)*IF('Shoppable Services'!$D$4=$B57,1,0)*IF('Shoppable Services'!$C$4=$A57,1,0)*IF('Shoppable Services'!$B$4=AW$52,AW6,0)</f>
        <v>0</v>
      </c>
      <c r="AX57" s="4">
        <f>IF('Shoppable Services'!$F$4=$D57,1,0)*IF('Shoppable Services'!$E$4=$C57,1,0)*IF('Shoppable Services'!$D$4=$B57,1,0)*IF('Shoppable Services'!$C$4=$A57,1,0)*IF('Shoppable Services'!$B$4=AX$52,AX6,0)</f>
        <v>0</v>
      </c>
      <c r="AY57" s="4">
        <f>IF('Shoppable Services'!$F$4=$D57,1,0)*IF('Shoppable Services'!$E$4=$C57,1,0)*IF('Shoppable Services'!$D$4=$B57,1,0)*IF('Shoppable Services'!$C$4=$A57,1,0)*IF('Shoppable Services'!$B$4=AY$52,AY6,0)</f>
        <v>0</v>
      </c>
      <c r="AZ57" s="4">
        <f>IF('Shoppable Services'!$F$4=$D57,1,0)*IF('Shoppable Services'!$E$4=$C57,1,0)*IF('Shoppable Services'!$D$4=$B57,1,0)*IF('Shoppable Services'!$C$4=$A57,1,0)*IF('Shoppable Services'!$B$4=AZ$52,AZ6,0)</f>
        <v>0</v>
      </c>
      <c r="BA57" s="4">
        <f>IF('Shoppable Services'!$F$4=$D57,1,0)*IF('Shoppable Services'!$E$4=$C57,1,0)*IF('Shoppable Services'!$D$4=$B57,1,0)*IF('Shoppable Services'!$C$4=$A57,1,0)*IF('Shoppable Services'!$B$4=BA$52,BA6,0)</f>
        <v>0</v>
      </c>
      <c r="BB57" s="4">
        <f>IF('Shoppable Services'!$F$4=$D57,1,0)*IF('Shoppable Services'!$E$4=$C57,1,0)*IF('Shoppable Services'!$D$4=$B57,1,0)*IF('Shoppable Services'!$C$4=$A57,1,0)*IF('Shoppable Services'!$B$4=BB$52,BB6,0)</f>
        <v>0</v>
      </c>
      <c r="BC57" s="4">
        <f>IF('Shoppable Services'!$F$4=$D57,1,0)*IF('Shoppable Services'!$E$4=$C57,1,0)*IF('Shoppable Services'!$D$4=$B57,1,0)*IF('Shoppable Services'!$C$4=$A57,1,0)*IF('Shoppable Services'!$B$4=BC$52,BC6,0)</f>
        <v>0</v>
      </c>
      <c r="BD57" s="4">
        <f>IF('Shoppable Services'!$F$4=$D57,1,0)*IF('Shoppable Services'!$E$4=$C57,1,0)*IF('Shoppable Services'!$D$4=$B57,1,0)*IF('Shoppable Services'!$C$4=$A57,1,0)*IF('Shoppable Services'!$B$4=BD$52,BD6,0)</f>
        <v>0</v>
      </c>
      <c r="BE57" s="4"/>
      <c r="BF57" s="4"/>
    </row>
    <row r="58" spans="1:59">
      <c r="A58" t="s">
        <v>8</v>
      </c>
      <c r="B58" t="s">
        <v>25</v>
      </c>
      <c r="C58" t="s">
        <v>79</v>
      </c>
      <c r="D58" t="s">
        <v>9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>
        <f>IF('Shoppable Services'!$F$4=$D58,1,0)*IF('Shoppable Services'!$E$4=$C58,1,0)*IF('Shoppable Services'!$D$4=$B58,1,0)*IF('Shoppable Services'!$C$4=$A58,1,0)*IF('Shoppable Services'!$B$4=AQ$52,AQ7,0)</f>
        <v>0</v>
      </c>
      <c r="AR58" s="4">
        <f>IF('Shoppable Services'!$F$4=$D58,1,0)*IF('Shoppable Services'!$E$4=$C58,1,0)*IF('Shoppable Services'!$D$4=$B58,1,0)*IF('Shoppable Services'!$C$4=$A58,1,0)*IF('Shoppable Services'!$B$4=AR$52,AR7,0)</f>
        <v>0</v>
      </c>
      <c r="AS58" s="4">
        <f>IF('Shoppable Services'!$F$4=$D58,1,0)*IF('Shoppable Services'!$E$4=$C58,1,0)*IF('Shoppable Services'!$D$4=$B58,1,0)*IF('Shoppable Services'!$C$4=$A58,1,0)*IF('Shoppable Services'!$B$4=AS$52,AS7,0)</f>
        <v>0</v>
      </c>
      <c r="AT58" s="4">
        <f>IF('Shoppable Services'!$F$4=$D58,1,0)*IF('Shoppable Services'!$E$4=$C58,1,0)*IF('Shoppable Services'!$D$4=$B58,1,0)*IF('Shoppable Services'!$C$4=$A58,1,0)*IF('Shoppable Services'!$B$4=AT$52,AT7,0)</f>
        <v>0</v>
      </c>
      <c r="AU58" s="4">
        <f>IF('Shoppable Services'!$F$4=$D58,1,0)*IF('Shoppable Services'!$E$4=$C58,1,0)*IF('Shoppable Services'!$D$4=$B58,1,0)*IF('Shoppable Services'!$C$4=$A58,1,0)*IF('Shoppable Services'!$B$4=AU$52,AU7,0)</f>
        <v>0</v>
      </c>
      <c r="AV58" s="4">
        <f>IF('Shoppable Services'!$F$4=$D58,1,0)*IF('Shoppable Services'!$E$4=$C58,1,0)*IF('Shoppable Services'!$D$4=$B58,1,0)*IF('Shoppable Services'!$C$4=$A58,1,0)*IF('Shoppable Services'!$B$4=AV$52,AV7,0)</f>
        <v>0</v>
      </c>
      <c r="AW58" s="4">
        <f>IF('Shoppable Services'!$F$4=$D58,1,0)*IF('Shoppable Services'!$E$4=$C58,1,0)*IF('Shoppable Services'!$D$4=$B58,1,0)*IF('Shoppable Services'!$C$4=$A58,1,0)*IF('Shoppable Services'!$B$4=AW$52,AW7,0)</f>
        <v>0</v>
      </c>
      <c r="AX58" s="4">
        <f>IF('Shoppable Services'!$F$4=$D58,1,0)*IF('Shoppable Services'!$E$4=$C58,1,0)*IF('Shoppable Services'!$D$4=$B58,1,0)*IF('Shoppable Services'!$C$4=$A58,1,0)*IF('Shoppable Services'!$B$4=AX$52,AX7,0)</f>
        <v>0</v>
      </c>
      <c r="AY58" s="4">
        <f>IF('Shoppable Services'!$F$4=$D58,1,0)*IF('Shoppable Services'!$E$4=$C58,1,0)*IF('Shoppable Services'!$D$4=$B58,1,0)*IF('Shoppable Services'!$C$4=$A58,1,0)*IF('Shoppable Services'!$B$4=AY$52,AY7,0)</f>
        <v>0</v>
      </c>
      <c r="AZ58" s="4">
        <f>IF('Shoppable Services'!$F$4=$D58,1,0)*IF('Shoppable Services'!$E$4=$C58,1,0)*IF('Shoppable Services'!$D$4=$B58,1,0)*IF('Shoppable Services'!$C$4=$A58,1,0)*IF('Shoppable Services'!$B$4=AZ$52,AZ7,0)</f>
        <v>0</v>
      </c>
      <c r="BA58" s="4">
        <f>IF('Shoppable Services'!$F$4=$D58,1,0)*IF('Shoppable Services'!$E$4=$C58,1,0)*IF('Shoppable Services'!$D$4=$B58,1,0)*IF('Shoppable Services'!$C$4=$A58,1,0)*IF('Shoppable Services'!$B$4=BA$52,BA7,0)</f>
        <v>0</v>
      </c>
      <c r="BB58" s="4">
        <f>IF('Shoppable Services'!$F$4=$D58,1,0)*IF('Shoppable Services'!$E$4=$C58,1,0)*IF('Shoppable Services'!$D$4=$B58,1,0)*IF('Shoppable Services'!$C$4=$A58,1,0)*IF('Shoppable Services'!$B$4=BB$52,BB7,0)</f>
        <v>0</v>
      </c>
      <c r="BC58" s="4">
        <f>IF('Shoppable Services'!$F$4=$D58,1,0)*IF('Shoppable Services'!$E$4=$C58,1,0)*IF('Shoppable Services'!$D$4=$B58,1,0)*IF('Shoppable Services'!$C$4=$A58,1,0)*IF('Shoppable Services'!$B$4=BC$52,BC7,0)</f>
        <v>0</v>
      </c>
      <c r="BD58" s="4">
        <f>IF('Shoppable Services'!$F$4=$D58,1,0)*IF('Shoppable Services'!$E$4=$C58,1,0)*IF('Shoppable Services'!$D$4=$B58,1,0)*IF('Shoppable Services'!$C$4=$A58,1,0)*IF('Shoppable Services'!$B$4=BD$52,BD7,0)</f>
        <v>0</v>
      </c>
      <c r="BE58" s="4"/>
      <c r="BF58" s="4"/>
    </row>
    <row r="59" spans="1:59">
      <c r="A59" t="s">
        <v>26</v>
      </c>
      <c r="B59" t="s">
        <v>82</v>
      </c>
      <c r="C59" t="s">
        <v>79</v>
      </c>
      <c r="D59" t="s">
        <v>11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>
        <f>IF('Shoppable Services'!$F$4=$D59,1,0)*IF('Shoppable Services'!$E$4=$C59,1,0)*IF('Shoppable Services'!$D$4=$B59,1,0)*IF('Shoppable Services'!$C$4=$A59,1,0)*IF('Shoppable Services'!$B$4=AQ$52,AQ8,0)</f>
        <v>0</v>
      </c>
      <c r="AR59" s="4">
        <f>IF('Shoppable Services'!$F$4=$D59,1,0)*IF('Shoppable Services'!$E$4=$C59,1,0)*IF('Shoppable Services'!$D$4=$B59,1,0)*IF('Shoppable Services'!$C$4=$A59,1,0)*IF('Shoppable Services'!$B$4=AR$52,AR8,0)</f>
        <v>0</v>
      </c>
      <c r="AS59" s="4">
        <f>IF('Shoppable Services'!$F$4=$D59,1,0)*IF('Shoppable Services'!$E$4=$C59,1,0)*IF('Shoppable Services'!$D$4=$B59,1,0)*IF('Shoppable Services'!$C$4=$A59,1,0)*IF('Shoppable Services'!$B$4=AS$52,AS8,0)</f>
        <v>0</v>
      </c>
      <c r="AT59" s="4">
        <f>IF('Shoppable Services'!$F$4=$D59,1,0)*IF('Shoppable Services'!$E$4=$C59,1,0)*IF('Shoppable Services'!$D$4=$B59,1,0)*IF('Shoppable Services'!$C$4=$A59,1,0)*IF('Shoppable Services'!$B$4=AT$52,AT8,0)</f>
        <v>0</v>
      </c>
      <c r="AU59" s="4">
        <f>IF('Shoppable Services'!$F$4=$D59,1,0)*IF('Shoppable Services'!$E$4=$C59,1,0)*IF('Shoppable Services'!$D$4=$B59,1,0)*IF('Shoppable Services'!$C$4=$A59,1,0)*IF('Shoppable Services'!$B$4=AU$52,AU8,0)</f>
        <v>0</v>
      </c>
      <c r="AV59" s="4">
        <f>IF('Shoppable Services'!$F$4=$D59,1,0)*IF('Shoppable Services'!$E$4=$C59,1,0)*IF('Shoppable Services'!$D$4=$B59,1,0)*IF('Shoppable Services'!$C$4=$A59,1,0)*IF('Shoppable Services'!$B$4=AV$52,AV8,0)</f>
        <v>0</v>
      </c>
      <c r="AW59" s="4">
        <f>IF('Shoppable Services'!$F$4=$D59,1,0)*IF('Shoppable Services'!$E$4=$C59,1,0)*IF('Shoppable Services'!$D$4=$B59,1,0)*IF('Shoppable Services'!$C$4=$A59,1,0)*IF('Shoppable Services'!$B$4=AW$52,AW8,0)</f>
        <v>0</v>
      </c>
      <c r="AX59" s="4">
        <f>IF('Shoppable Services'!$F$4=$D59,1,0)*IF('Shoppable Services'!$E$4=$C59,1,0)*IF('Shoppable Services'!$D$4=$B59,1,0)*IF('Shoppable Services'!$C$4=$A59,1,0)*IF('Shoppable Services'!$B$4=AX$52,AX8,0)</f>
        <v>0</v>
      </c>
      <c r="AY59" s="4">
        <f>IF('Shoppable Services'!$F$4=$D59,1,0)*IF('Shoppable Services'!$E$4=$C59,1,0)*IF('Shoppable Services'!$D$4=$B59,1,0)*IF('Shoppable Services'!$C$4=$A59,1,0)*IF('Shoppable Services'!$B$4=AY$52,AY8,0)</f>
        <v>0</v>
      </c>
      <c r="AZ59" s="4">
        <f>IF('Shoppable Services'!$F$4=$D59,1,0)*IF('Shoppable Services'!$E$4=$C59,1,0)*IF('Shoppable Services'!$D$4=$B59,1,0)*IF('Shoppable Services'!$C$4=$A59,1,0)*IF('Shoppable Services'!$B$4=AZ$52,AZ8,0)</f>
        <v>0</v>
      </c>
      <c r="BA59" s="4">
        <f>IF('Shoppable Services'!$F$4=$D59,1,0)*IF('Shoppable Services'!$E$4=$C59,1,0)*IF('Shoppable Services'!$D$4=$B59,1,0)*IF('Shoppable Services'!$C$4=$A59,1,0)*IF('Shoppable Services'!$B$4=BA$52,BA8,0)</f>
        <v>0</v>
      </c>
      <c r="BB59" s="4">
        <f>IF('Shoppable Services'!$F$4=$D59,1,0)*IF('Shoppable Services'!$E$4=$C59,1,0)*IF('Shoppable Services'!$D$4=$B59,1,0)*IF('Shoppable Services'!$C$4=$A59,1,0)*IF('Shoppable Services'!$B$4=BB$52,BB8,0)</f>
        <v>0</v>
      </c>
      <c r="BC59" s="4">
        <f>IF('Shoppable Services'!$F$4=$D59,1,0)*IF('Shoppable Services'!$E$4=$C59,1,0)*IF('Shoppable Services'!$D$4=$B59,1,0)*IF('Shoppable Services'!$C$4=$A59,1,0)*IF('Shoppable Services'!$B$4=BC$52,BC8,0)</f>
        <v>0</v>
      </c>
      <c r="BD59" s="4">
        <f>IF('Shoppable Services'!$F$4=$D59,1,0)*IF('Shoppable Services'!$E$4=$C59,1,0)*IF('Shoppable Services'!$D$4=$B59,1,0)*IF('Shoppable Services'!$C$4=$A59,1,0)*IF('Shoppable Services'!$B$4=BD$52,BD8,0)</f>
        <v>0</v>
      </c>
      <c r="BE59" s="4"/>
      <c r="BF59" s="4"/>
    </row>
    <row r="60" spans="1:59">
      <c r="A60" t="s">
        <v>26</v>
      </c>
      <c r="B60" t="s">
        <v>27</v>
      </c>
      <c r="C60" t="s">
        <v>79</v>
      </c>
      <c r="D60" t="s">
        <v>11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>
        <f>IF('Shoppable Services'!$F$4=$D60,1,0)*IF('Shoppable Services'!$E$4=$C60,1,0)*IF('Shoppable Services'!$D$4=$B60,1,0)*IF('Shoppable Services'!$C$4=$A60,1,0)*IF('Shoppable Services'!$B$4=AQ$52,AQ9,0)</f>
        <v>0</v>
      </c>
      <c r="AR60" s="4">
        <f>IF('Shoppable Services'!$F$4=$D60,1,0)*IF('Shoppable Services'!$E$4=$C60,1,0)*IF('Shoppable Services'!$D$4=$B60,1,0)*IF('Shoppable Services'!$C$4=$A60,1,0)*IF('Shoppable Services'!$B$4=AR$52,AR9,0)</f>
        <v>0</v>
      </c>
      <c r="AS60" s="4">
        <f>IF('Shoppable Services'!$F$4=$D60,1,0)*IF('Shoppable Services'!$E$4=$C60,1,0)*IF('Shoppable Services'!$D$4=$B60,1,0)*IF('Shoppable Services'!$C$4=$A60,1,0)*IF('Shoppable Services'!$B$4=AS$52,AS9,0)</f>
        <v>0</v>
      </c>
      <c r="AT60" s="4">
        <f>IF('Shoppable Services'!$F$4=$D60,1,0)*IF('Shoppable Services'!$E$4=$C60,1,0)*IF('Shoppable Services'!$D$4=$B60,1,0)*IF('Shoppable Services'!$C$4=$A60,1,0)*IF('Shoppable Services'!$B$4=AT$52,AT9,0)</f>
        <v>0</v>
      </c>
      <c r="AU60" s="4">
        <f>IF('Shoppable Services'!$F$4=$D60,1,0)*IF('Shoppable Services'!$E$4=$C60,1,0)*IF('Shoppable Services'!$D$4=$B60,1,0)*IF('Shoppable Services'!$C$4=$A60,1,0)*IF('Shoppable Services'!$B$4=AU$52,AU9,0)</f>
        <v>0</v>
      </c>
      <c r="AV60" s="4">
        <f>IF('Shoppable Services'!$F$4=$D60,1,0)*IF('Shoppable Services'!$E$4=$C60,1,0)*IF('Shoppable Services'!$D$4=$B60,1,0)*IF('Shoppable Services'!$C$4=$A60,1,0)*IF('Shoppable Services'!$B$4=AV$52,AV9,0)</f>
        <v>0</v>
      </c>
      <c r="AW60" s="4">
        <f>IF('Shoppable Services'!$F$4=$D60,1,0)*IF('Shoppable Services'!$E$4=$C60,1,0)*IF('Shoppable Services'!$D$4=$B60,1,0)*IF('Shoppable Services'!$C$4=$A60,1,0)*IF('Shoppable Services'!$B$4=AW$52,AW9,0)</f>
        <v>0</v>
      </c>
      <c r="AX60" s="4">
        <f>IF('Shoppable Services'!$F$4=$D60,1,0)*IF('Shoppable Services'!$E$4=$C60,1,0)*IF('Shoppable Services'!$D$4=$B60,1,0)*IF('Shoppable Services'!$C$4=$A60,1,0)*IF('Shoppable Services'!$B$4=AX$52,AX9,0)</f>
        <v>0</v>
      </c>
      <c r="AY60" s="4">
        <f>IF('Shoppable Services'!$F$4=$D60,1,0)*IF('Shoppable Services'!$E$4=$C60,1,0)*IF('Shoppable Services'!$D$4=$B60,1,0)*IF('Shoppable Services'!$C$4=$A60,1,0)*IF('Shoppable Services'!$B$4=AY$52,AY9,0)</f>
        <v>0</v>
      </c>
      <c r="AZ60" s="4">
        <f>IF('Shoppable Services'!$F$4=$D60,1,0)*IF('Shoppable Services'!$E$4=$C60,1,0)*IF('Shoppable Services'!$D$4=$B60,1,0)*IF('Shoppable Services'!$C$4=$A60,1,0)*IF('Shoppable Services'!$B$4=AZ$52,AZ9,0)</f>
        <v>0</v>
      </c>
      <c r="BA60" s="4">
        <f>IF('Shoppable Services'!$F$4=$D60,1,0)*IF('Shoppable Services'!$E$4=$C60,1,0)*IF('Shoppable Services'!$D$4=$B60,1,0)*IF('Shoppable Services'!$C$4=$A60,1,0)*IF('Shoppable Services'!$B$4=BA$52,BA9,0)</f>
        <v>0</v>
      </c>
      <c r="BB60" s="4">
        <f>IF('Shoppable Services'!$F$4=$D60,1,0)*IF('Shoppable Services'!$E$4=$C60,1,0)*IF('Shoppable Services'!$D$4=$B60,1,0)*IF('Shoppable Services'!$C$4=$A60,1,0)*IF('Shoppable Services'!$B$4=BB$52,BB9,0)</f>
        <v>0</v>
      </c>
      <c r="BC60" s="4">
        <f>IF('Shoppable Services'!$F$4=$D60,1,0)*IF('Shoppable Services'!$E$4=$C60,1,0)*IF('Shoppable Services'!$D$4=$B60,1,0)*IF('Shoppable Services'!$C$4=$A60,1,0)*IF('Shoppable Services'!$B$4=BC$52,BC9,0)</f>
        <v>0</v>
      </c>
      <c r="BD60" s="4">
        <f>IF('Shoppable Services'!$F$4=$D60,1,0)*IF('Shoppable Services'!$E$4=$C60,1,0)*IF('Shoppable Services'!$D$4=$B60,1,0)*IF('Shoppable Services'!$C$4=$A60,1,0)*IF('Shoppable Services'!$B$4=BD$52,BD9,0)</f>
        <v>0</v>
      </c>
      <c r="BE60" s="4"/>
      <c r="BF60" s="4"/>
    </row>
    <row r="61" spans="1:59">
      <c r="A61" t="s">
        <v>26</v>
      </c>
      <c r="B61" t="s">
        <v>83</v>
      </c>
      <c r="C61" t="s">
        <v>79</v>
      </c>
      <c r="D61" t="s">
        <v>11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>
        <f>IF('Shoppable Services'!$F$4=$D61,1,0)*IF('Shoppable Services'!$E$4=$C61,1,0)*IF('Shoppable Services'!$D$4=$B61,1,0)*IF('Shoppable Services'!$C$4=$A61,1,0)*IF('Shoppable Services'!$B$4=AQ$52,AQ10,0)</f>
        <v>0</v>
      </c>
      <c r="AR61" s="4">
        <f>IF('Shoppable Services'!$F$4=$D61,1,0)*IF('Shoppable Services'!$E$4=$C61,1,0)*IF('Shoppable Services'!$D$4=$B61,1,0)*IF('Shoppable Services'!$C$4=$A61,1,0)*IF('Shoppable Services'!$B$4=AR$52,AR10,0)</f>
        <v>0</v>
      </c>
      <c r="AS61" s="4">
        <f>IF('Shoppable Services'!$F$4=$D61,1,0)*IF('Shoppable Services'!$E$4=$C61,1,0)*IF('Shoppable Services'!$D$4=$B61,1,0)*IF('Shoppable Services'!$C$4=$A61,1,0)*IF('Shoppable Services'!$B$4=AS$52,AS10,0)</f>
        <v>0</v>
      </c>
      <c r="AT61" s="4">
        <f>IF('Shoppable Services'!$F$4=$D61,1,0)*IF('Shoppable Services'!$E$4=$C61,1,0)*IF('Shoppable Services'!$D$4=$B61,1,0)*IF('Shoppable Services'!$C$4=$A61,1,0)*IF('Shoppable Services'!$B$4=AT$52,AT10,0)</f>
        <v>0</v>
      </c>
      <c r="AU61" s="4">
        <f>IF('Shoppable Services'!$F$4=$D61,1,0)*IF('Shoppable Services'!$E$4=$C61,1,0)*IF('Shoppable Services'!$D$4=$B61,1,0)*IF('Shoppable Services'!$C$4=$A61,1,0)*IF('Shoppable Services'!$B$4=AU$52,AU10,0)</f>
        <v>0</v>
      </c>
      <c r="AV61" s="4">
        <f>IF('Shoppable Services'!$F$4=$D61,1,0)*IF('Shoppable Services'!$E$4=$C61,1,0)*IF('Shoppable Services'!$D$4=$B61,1,0)*IF('Shoppable Services'!$C$4=$A61,1,0)*IF('Shoppable Services'!$B$4=AV$52,AV10,0)</f>
        <v>0</v>
      </c>
      <c r="AW61" s="4">
        <f>IF('Shoppable Services'!$F$4=$D61,1,0)*IF('Shoppable Services'!$E$4=$C61,1,0)*IF('Shoppable Services'!$D$4=$B61,1,0)*IF('Shoppable Services'!$C$4=$A61,1,0)*IF('Shoppable Services'!$B$4=AW$52,AW10,0)</f>
        <v>0</v>
      </c>
      <c r="AX61" s="4">
        <f>IF('Shoppable Services'!$F$4=$D61,1,0)*IF('Shoppable Services'!$E$4=$C61,1,0)*IF('Shoppable Services'!$D$4=$B61,1,0)*IF('Shoppable Services'!$C$4=$A61,1,0)*IF('Shoppable Services'!$B$4=AX$52,AX10,0)</f>
        <v>0</v>
      </c>
      <c r="AY61" s="4">
        <f>IF('Shoppable Services'!$F$4=$D61,1,0)*IF('Shoppable Services'!$E$4=$C61,1,0)*IF('Shoppable Services'!$D$4=$B61,1,0)*IF('Shoppable Services'!$C$4=$A61,1,0)*IF('Shoppable Services'!$B$4=AY$52,AY10,0)</f>
        <v>0</v>
      </c>
      <c r="AZ61" s="4">
        <f>IF('Shoppable Services'!$F$4=$D61,1,0)*IF('Shoppable Services'!$E$4=$C61,1,0)*IF('Shoppable Services'!$D$4=$B61,1,0)*IF('Shoppable Services'!$C$4=$A61,1,0)*IF('Shoppable Services'!$B$4=AZ$52,AZ10,0)</f>
        <v>0</v>
      </c>
      <c r="BA61" s="4">
        <f>IF('Shoppable Services'!$F$4=$D61,1,0)*IF('Shoppable Services'!$E$4=$C61,1,0)*IF('Shoppable Services'!$D$4=$B61,1,0)*IF('Shoppable Services'!$C$4=$A61,1,0)*IF('Shoppable Services'!$B$4=BA$52,BA10,0)</f>
        <v>0</v>
      </c>
      <c r="BB61" s="4">
        <f>IF('Shoppable Services'!$F$4=$D61,1,0)*IF('Shoppable Services'!$E$4=$C61,1,0)*IF('Shoppable Services'!$D$4=$B61,1,0)*IF('Shoppable Services'!$C$4=$A61,1,0)*IF('Shoppable Services'!$B$4=BB$52,BB10,0)</f>
        <v>0</v>
      </c>
      <c r="BC61" s="4">
        <f>IF('Shoppable Services'!$F$4=$D61,1,0)*IF('Shoppable Services'!$E$4=$C61,1,0)*IF('Shoppable Services'!$D$4=$B61,1,0)*IF('Shoppable Services'!$C$4=$A61,1,0)*IF('Shoppable Services'!$B$4=BC$52,BC10,0)</f>
        <v>0</v>
      </c>
      <c r="BD61" s="4">
        <f>IF('Shoppable Services'!$F$4=$D61,1,0)*IF('Shoppable Services'!$E$4=$C61,1,0)*IF('Shoppable Services'!$D$4=$B61,1,0)*IF('Shoppable Services'!$C$4=$A61,1,0)*IF('Shoppable Services'!$B$4=BD$52,BD10,0)</f>
        <v>0</v>
      </c>
      <c r="BE61" s="4"/>
      <c r="BF61" s="4"/>
    </row>
    <row r="62" spans="1:59">
      <c r="A62" t="s">
        <v>26</v>
      </c>
      <c r="B62" t="s">
        <v>84</v>
      </c>
      <c r="C62" t="s">
        <v>79</v>
      </c>
      <c r="D62" t="s">
        <v>11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>
        <f>IF('Shoppable Services'!$F$4=$D62,1,0)*IF('Shoppable Services'!$E$4=$C62,1,0)*IF('Shoppable Services'!$D$4=$B62,1,0)*IF('Shoppable Services'!$C$4=$A62,1,0)*IF('Shoppable Services'!$B$4=AQ$52,AQ11,0)</f>
        <v>0</v>
      </c>
      <c r="AR62" s="4">
        <f>IF('Shoppable Services'!$F$4=$D62,1,0)*IF('Shoppable Services'!$E$4=$C62,1,0)*IF('Shoppable Services'!$D$4=$B62,1,0)*IF('Shoppable Services'!$C$4=$A62,1,0)*IF('Shoppable Services'!$B$4=AR$52,AR11,0)</f>
        <v>0</v>
      </c>
      <c r="AS62" s="4">
        <f>IF('Shoppable Services'!$F$4=$D62,1,0)*IF('Shoppable Services'!$E$4=$C62,1,0)*IF('Shoppable Services'!$D$4=$B62,1,0)*IF('Shoppable Services'!$C$4=$A62,1,0)*IF('Shoppable Services'!$B$4=AS$52,AS11,0)</f>
        <v>0</v>
      </c>
      <c r="AT62" s="4">
        <f>IF('Shoppable Services'!$F$4=$D62,1,0)*IF('Shoppable Services'!$E$4=$C62,1,0)*IF('Shoppable Services'!$D$4=$B62,1,0)*IF('Shoppable Services'!$C$4=$A62,1,0)*IF('Shoppable Services'!$B$4=AT$52,AT11,0)</f>
        <v>0</v>
      </c>
      <c r="AU62" s="4">
        <f>IF('Shoppable Services'!$F$4=$D62,1,0)*IF('Shoppable Services'!$E$4=$C62,1,0)*IF('Shoppable Services'!$D$4=$B62,1,0)*IF('Shoppable Services'!$C$4=$A62,1,0)*IF('Shoppable Services'!$B$4=AU$52,AU11,0)</f>
        <v>0</v>
      </c>
      <c r="AV62" s="4">
        <f>IF('Shoppable Services'!$F$4=$D62,1,0)*IF('Shoppable Services'!$E$4=$C62,1,0)*IF('Shoppable Services'!$D$4=$B62,1,0)*IF('Shoppable Services'!$C$4=$A62,1,0)*IF('Shoppable Services'!$B$4=AV$52,AV11,0)</f>
        <v>0</v>
      </c>
      <c r="AW62" s="4">
        <f>IF('Shoppable Services'!$F$4=$D62,1,0)*IF('Shoppable Services'!$E$4=$C62,1,0)*IF('Shoppable Services'!$D$4=$B62,1,0)*IF('Shoppable Services'!$C$4=$A62,1,0)*IF('Shoppable Services'!$B$4=AW$52,AW11,0)</f>
        <v>0</v>
      </c>
      <c r="AX62" s="4">
        <f>IF('Shoppable Services'!$F$4=$D62,1,0)*IF('Shoppable Services'!$E$4=$C62,1,0)*IF('Shoppable Services'!$D$4=$B62,1,0)*IF('Shoppable Services'!$C$4=$A62,1,0)*IF('Shoppable Services'!$B$4=AX$52,AX11,0)</f>
        <v>0</v>
      </c>
      <c r="AY62" s="4">
        <f>IF('Shoppable Services'!$F$4=$D62,1,0)*IF('Shoppable Services'!$E$4=$C62,1,0)*IF('Shoppable Services'!$D$4=$B62,1,0)*IF('Shoppable Services'!$C$4=$A62,1,0)*IF('Shoppable Services'!$B$4=AY$52,AY11,0)</f>
        <v>0</v>
      </c>
      <c r="AZ62" s="4">
        <f>IF('Shoppable Services'!$F$4=$D62,1,0)*IF('Shoppable Services'!$E$4=$C62,1,0)*IF('Shoppable Services'!$D$4=$B62,1,0)*IF('Shoppable Services'!$C$4=$A62,1,0)*IF('Shoppable Services'!$B$4=AZ$52,AZ11,0)</f>
        <v>0</v>
      </c>
      <c r="BA62" s="4">
        <f>IF('Shoppable Services'!$F$4=$D62,1,0)*IF('Shoppable Services'!$E$4=$C62,1,0)*IF('Shoppable Services'!$D$4=$B62,1,0)*IF('Shoppable Services'!$C$4=$A62,1,0)*IF('Shoppable Services'!$B$4=BA$52,BA11,0)</f>
        <v>0</v>
      </c>
      <c r="BB62" s="4">
        <f>IF('Shoppable Services'!$F$4=$D62,1,0)*IF('Shoppable Services'!$E$4=$C62,1,0)*IF('Shoppable Services'!$D$4=$B62,1,0)*IF('Shoppable Services'!$C$4=$A62,1,0)*IF('Shoppable Services'!$B$4=BB$52,BB11,0)</f>
        <v>0</v>
      </c>
      <c r="BC62" s="4">
        <f>IF('Shoppable Services'!$F$4=$D62,1,0)*IF('Shoppable Services'!$E$4=$C62,1,0)*IF('Shoppable Services'!$D$4=$B62,1,0)*IF('Shoppable Services'!$C$4=$A62,1,0)*IF('Shoppable Services'!$B$4=BC$52,BC11,0)</f>
        <v>0</v>
      </c>
      <c r="BD62" s="4">
        <f>IF('Shoppable Services'!$F$4=$D62,1,0)*IF('Shoppable Services'!$E$4=$C62,1,0)*IF('Shoppable Services'!$D$4=$B62,1,0)*IF('Shoppable Services'!$C$4=$A62,1,0)*IF('Shoppable Services'!$B$4=BD$52,BD11,0)</f>
        <v>0</v>
      </c>
      <c r="BE62" s="4"/>
      <c r="BF62" s="4"/>
    </row>
    <row r="63" spans="1:59">
      <c r="A63" t="s">
        <v>26</v>
      </c>
      <c r="B63" t="s">
        <v>28</v>
      </c>
      <c r="C63" t="s">
        <v>79</v>
      </c>
      <c r="D63" t="s">
        <v>11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>
        <f>IF('Shoppable Services'!$F$4=$D63,1,0)*IF('Shoppable Services'!$E$4=$C63,1,0)*IF('Shoppable Services'!$D$4=$B63,1,0)*IF('Shoppable Services'!$C$4=$A63,1,0)*IF('Shoppable Services'!$B$4=AQ$52,AQ12,0)</f>
        <v>0</v>
      </c>
      <c r="AR63" s="4">
        <f>IF('Shoppable Services'!$F$4=$D63,1,0)*IF('Shoppable Services'!$E$4=$C63,1,0)*IF('Shoppable Services'!$D$4=$B63,1,0)*IF('Shoppable Services'!$C$4=$A63,1,0)*IF('Shoppable Services'!$B$4=AR$52,AR12,0)</f>
        <v>0</v>
      </c>
      <c r="AS63" s="4">
        <f>IF('Shoppable Services'!$F$4=$D63,1,0)*IF('Shoppable Services'!$E$4=$C63,1,0)*IF('Shoppable Services'!$D$4=$B63,1,0)*IF('Shoppable Services'!$C$4=$A63,1,0)*IF('Shoppable Services'!$B$4=AS$52,AS12,0)</f>
        <v>0</v>
      </c>
      <c r="AT63" s="4">
        <f>IF('Shoppable Services'!$F$4=$D63,1,0)*IF('Shoppable Services'!$E$4=$C63,1,0)*IF('Shoppable Services'!$D$4=$B63,1,0)*IF('Shoppable Services'!$C$4=$A63,1,0)*IF('Shoppable Services'!$B$4=AT$52,AT12,0)</f>
        <v>0</v>
      </c>
      <c r="AU63" s="4">
        <f>IF('Shoppable Services'!$F$4=$D63,1,0)*IF('Shoppable Services'!$E$4=$C63,1,0)*IF('Shoppable Services'!$D$4=$B63,1,0)*IF('Shoppable Services'!$C$4=$A63,1,0)*IF('Shoppable Services'!$B$4=AU$52,AU12,0)</f>
        <v>0</v>
      </c>
      <c r="AV63" s="4">
        <f>IF('Shoppable Services'!$F$4=$D63,1,0)*IF('Shoppable Services'!$E$4=$C63,1,0)*IF('Shoppable Services'!$D$4=$B63,1,0)*IF('Shoppable Services'!$C$4=$A63,1,0)*IF('Shoppable Services'!$B$4=AV$52,AV12,0)</f>
        <v>0</v>
      </c>
      <c r="AW63" s="4">
        <f>IF('Shoppable Services'!$F$4=$D63,1,0)*IF('Shoppable Services'!$E$4=$C63,1,0)*IF('Shoppable Services'!$D$4=$B63,1,0)*IF('Shoppable Services'!$C$4=$A63,1,0)*IF('Shoppable Services'!$B$4=AW$52,AW12,0)</f>
        <v>0</v>
      </c>
      <c r="AX63" s="4">
        <f>IF('Shoppable Services'!$F$4=$D63,1,0)*IF('Shoppable Services'!$E$4=$C63,1,0)*IF('Shoppable Services'!$D$4=$B63,1,0)*IF('Shoppable Services'!$C$4=$A63,1,0)*IF('Shoppable Services'!$B$4=AX$52,AX12,0)</f>
        <v>0</v>
      </c>
      <c r="AY63" s="4">
        <f>IF('Shoppable Services'!$F$4=$D63,1,0)*IF('Shoppable Services'!$E$4=$C63,1,0)*IF('Shoppable Services'!$D$4=$B63,1,0)*IF('Shoppable Services'!$C$4=$A63,1,0)*IF('Shoppable Services'!$B$4=AY$52,AY12,0)</f>
        <v>0</v>
      </c>
      <c r="AZ63" s="4">
        <f>IF('Shoppable Services'!$F$4=$D63,1,0)*IF('Shoppable Services'!$E$4=$C63,1,0)*IF('Shoppable Services'!$D$4=$B63,1,0)*IF('Shoppable Services'!$C$4=$A63,1,0)*IF('Shoppable Services'!$B$4=AZ$52,AZ12,0)</f>
        <v>0</v>
      </c>
      <c r="BA63" s="4">
        <f>IF('Shoppable Services'!$F$4=$D63,1,0)*IF('Shoppable Services'!$E$4=$C63,1,0)*IF('Shoppable Services'!$D$4=$B63,1,0)*IF('Shoppable Services'!$C$4=$A63,1,0)*IF('Shoppable Services'!$B$4=BA$52,BA12,0)</f>
        <v>0</v>
      </c>
      <c r="BB63" s="4">
        <f>IF('Shoppable Services'!$F$4=$D63,1,0)*IF('Shoppable Services'!$E$4=$C63,1,0)*IF('Shoppable Services'!$D$4=$B63,1,0)*IF('Shoppable Services'!$C$4=$A63,1,0)*IF('Shoppable Services'!$B$4=BB$52,BB12,0)</f>
        <v>0</v>
      </c>
      <c r="BC63" s="4">
        <f>IF('Shoppable Services'!$F$4=$D63,1,0)*IF('Shoppable Services'!$E$4=$C63,1,0)*IF('Shoppable Services'!$D$4=$B63,1,0)*IF('Shoppable Services'!$C$4=$A63,1,0)*IF('Shoppable Services'!$B$4=BC$52,BC12,0)</f>
        <v>0</v>
      </c>
      <c r="BD63" s="4">
        <f>IF('Shoppable Services'!$F$4=$D63,1,0)*IF('Shoppable Services'!$E$4=$C63,1,0)*IF('Shoppable Services'!$D$4=$B63,1,0)*IF('Shoppable Services'!$C$4=$A63,1,0)*IF('Shoppable Services'!$B$4=BD$52,BD12,0)</f>
        <v>0</v>
      </c>
      <c r="BE63" s="4"/>
      <c r="BF63" s="4"/>
    </row>
    <row r="64" spans="1:59">
      <c r="A64" t="s">
        <v>26</v>
      </c>
      <c r="B64" t="s">
        <v>29</v>
      </c>
      <c r="C64" t="s">
        <v>79</v>
      </c>
      <c r="D64" t="s">
        <v>11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>
        <f>IF('Shoppable Services'!$F$4=$D64,1,0)*IF('Shoppable Services'!$E$4=$C64,1,0)*IF('Shoppable Services'!$D$4=$B64,1,0)*IF('Shoppable Services'!$C$4=$A64,1,0)*IF('Shoppable Services'!$B$4=AQ$52,AQ13,0)</f>
        <v>0</v>
      </c>
      <c r="AR64" s="4">
        <f>IF('Shoppable Services'!$F$4=$D64,1,0)*IF('Shoppable Services'!$E$4=$C64,1,0)*IF('Shoppable Services'!$D$4=$B64,1,0)*IF('Shoppable Services'!$C$4=$A64,1,0)*IF('Shoppable Services'!$B$4=AR$52,AR13,0)</f>
        <v>0</v>
      </c>
      <c r="AS64" s="4">
        <f>IF('Shoppable Services'!$F$4=$D64,1,0)*IF('Shoppable Services'!$E$4=$C64,1,0)*IF('Shoppable Services'!$D$4=$B64,1,0)*IF('Shoppable Services'!$C$4=$A64,1,0)*IF('Shoppable Services'!$B$4=AS$52,AS13,0)</f>
        <v>0</v>
      </c>
      <c r="AT64" s="4">
        <f>IF('Shoppable Services'!$F$4=$D64,1,0)*IF('Shoppable Services'!$E$4=$C64,1,0)*IF('Shoppable Services'!$D$4=$B64,1,0)*IF('Shoppable Services'!$C$4=$A64,1,0)*IF('Shoppable Services'!$B$4=AT$52,AT13,0)</f>
        <v>0</v>
      </c>
      <c r="AU64" s="4">
        <f>IF('Shoppable Services'!$F$4=$D64,1,0)*IF('Shoppable Services'!$E$4=$C64,1,0)*IF('Shoppable Services'!$D$4=$B64,1,0)*IF('Shoppable Services'!$C$4=$A64,1,0)*IF('Shoppable Services'!$B$4=AU$52,AU13,0)</f>
        <v>0</v>
      </c>
      <c r="AV64" s="4">
        <f>IF('Shoppable Services'!$F$4=$D64,1,0)*IF('Shoppable Services'!$E$4=$C64,1,0)*IF('Shoppable Services'!$D$4=$B64,1,0)*IF('Shoppable Services'!$C$4=$A64,1,0)*IF('Shoppable Services'!$B$4=AV$52,AV13,0)</f>
        <v>0</v>
      </c>
      <c r="AW64" s="4">
        <f>IF('Shoppable Services'!$F$4=$D64,1,0)*IF('Shoppable Services'!$E$4=$C64,1,0)*IF('Shoppable Services'!$D$4=$B64,1,0)*IF('Shoppable Services'!$C$4=$A64,1,0)*IF('Shoppable Services'!$B$4=AW$52,AW13,0)</f>
        <v>0</v>
      </c>
      <c r="AX64" s="4">
        <f>IF('Shoppable Services'!$F$4=$D64,1,0)*IF('Shoppable Services'!$E$4=$C64,1,0)*IF('Shoppable Services'!$D$4=$B64,1,0)*IF('Shoppable Services'!$C$4=$A64,1,0)*IF('Shoppable Services'!$B$4=AX$52,AX13,0)</f>
        <v>0</v>
      </c>
      <c r="AY64" s="4">
        <f>IF('Shoppable Services'!$F$4=$D64,1,0)*IF('Shoppable Services'!$E$4=$C64,1,0)*IF('Shoppable Services'!$D$4=$B64,1,0)*IF('Shoppable Services'!$C$4=$A64,1,0)*IF('Shoppable Services'!$B$4=AY$52,AY13,0)</f>
        <v>0</v>
      </c>
      <c r="AZ64" s="4">
        <f>IF('Shoppable Services'!$F$4=$D64,1,0)*IF('Shoppable Services'!$E$4=$C64,1,0)*IF('Shoppable Services'!$D$4=$B64,1,0)*IF('Shoppable Services'!$C$4=$A64,1,0)*IF('Shoppable Services'!$B$4=AZ$52,AZ13,0)</f>
        <v>0</v>
      </c>
      <c r="BA64" s="4">
        <f>IF('Shoppable Services'!$F$4=$D64,1,0)*IF('Shoppable Services'!$E$4=$C64,1,0)*IF('Shoppable Services'!$D$4=$B64,1,0)*IF('Shoppable Services'!$C$4=$A64,1,0)*IF('Shoppable Services'!$B$4=BA$52,BA13,0)</f>
        <v>0</v>
      </c>
      <c r="BB64" s="4">
        <f>IF('Shoppable Services'!$F$4=$D64,1,0)*IF('Shoppable Services'!$E$4=$C64,1,0)*IF('Shoppable Services'!$D$4=$B64,1,0)*IF('Shoppable Services'!$C$4=$A64,1,0)*IF('Shoppable Services'!$B$4=BB$52,BB13,0)</f>
        <v>0</v>
      </c>
      <c r="BC64" s="4">
        <f>IF('Shoppable Services'!$F$4=$D64,1,0)*IF('Shoppable Services'!$E$4=$C64,1,0)*IF('Shoppable Services'!$D$4=$B64,1,0)*IF('Shoppable Services'!$C$4=$A64,1,0)*IF('Shoppable Services'!$B$4=BC$52,BC13,0)</f>
        <v>0</v>
      </c>
      <c r="BD64" s="4">
        <f>IF('Shoppable Services'!$F$4=$D64,1,0)*IF('Shoppable Services'!$E$4=$C64,1,0)*IF('Shoppable Services'!$D$4=$B64,1,0)*IF('Shoppable Services'!$C$4=$A64,1,0)*IF('Shoppable Services'!$B$4=BD$52,BD13,0)</f>
        <v>0</v>
      </c>
      <c r="BE64" s="4"/>
      <c r="BF64" s="4"/>
    </row>
    <row r="65" spans="5:10">
      <c r="E65" s="4">
        <f>COUNTIF(E53:E64,"&gt;0")</f>
        <v>1</v>
      </c>
      <c r="F65" s="4">
        <f>COUNTIF(F53:F64,"&gt;0")</f>
        <v>1</v>
      </c>
      <c r="G65" s="4">
        <f>COUNTIF(G53:G64,"&gt;0")</f>
        <v>1</v>
      </c>
      <c r="H65" s="4">
        <f>COUNTIF(H53:H64,"&gt;0")</f>
        <v>1</v>
      </c>
      <c r="I65" s="4">
        <f>COUNTIF(I53:I64,"&gt;0")</f>
        <v>1</v>
      </c>
      <c r="J65" s="4">
        <f>COUNTIF(J53:BE64,"&gt;0")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71887F-D0EF-4C03-BBF6-03939DB645B1}"/>
</file>

<file path=customXml/itemProps2.xml><?xml version="1.0" encoding="utf-8"?>
<ds:datastoreItem xmlns:ds="http://schemas.openxmlformats.org/officeDocument/2006/customXml" ds:itemID="{DD8424AB-26F0-41DA-9CEE-B9777654E26C}"/>
</file>

<file path=customXml/itemProps3.xml><?xml version="1.0" encoding="utf-8"?>
<ds:datastoreItem xmlns:ds="http://schemas.openxmlformats.org/officeDocument/2006/customXml" ds:itemID="{1072F452-51CE-4465-AF79-E647A6869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2022-01-24T17:44:46Z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