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U54" i="1"/>
  <c r="AO55" i="1"/>
  <c r="AP55" i="1"/>
  <c r="AQ55" i="1"/>
  <c r="AR55" i="1"/>
  <c r="AS55" i="1"/>
  <c r="AT55" i="1"/>
  <c r="AU55" i="1"/>
  <c r="AO56" i="1"/>
  <c r="AP56" i="1"/>
  <c r="AQ56" i="1"/>
  <c r="AR56" i="1"/>
  <c r="AS56" i="1"/>
  <c r="AT56" i="1"/>
  <c r="AU56" i="1"/>
  <c r="AO57" i="1"/>
  <c r="AP57" i="1"/>
  <c r="AQ57" i="1"/>
  <c r="AR57" i="1"/>
  <c r="AS57" i="1"/>
  <c r="AT57" i="1"/>
  <c r="AU57" i="1"/>
  <c r="AO58" i="1"/>
  <c r="AP58" i="1"/>
  <c r="AQ58" i="1"/>
  <c r="AR58" i="1"/>
  <c r="AS58" i="1"/>
  <c r="AT58" i="1"/>
  <c r="AU58" i="1"/>
  <c r="AO59" i="1"/>
  <c r="AP59" i="1"/>
  <c r="AQ59" i="1"/>
  <c r="AR59" i="1"/>
  <c r="AS59" i="1"/>
  <c r="AT59" i="1"/>
  <c r="AU59" i="1"/>
  <c r="AO60" i="1"/>
  <c r="AP60" i="1"/>
  <c r="AQ60" i="1"/>
  <c r="AR60" i="1"/>
  <c r="AS60" i="1"/>
  <c r="AT60" i="1"/>
  <c r="AU60" i="1"/>
  <c r="AO61" i="1"/>
  <c r="AP61" i="1"/>
  <c r="AQ61" i="1"/>
  <c r="AR61" i="1"/>
  <c r="AS61" i="1"/>
  <c r="AT61" i="1"/>
  <c r="AU61" i="1"/>
  <c r="AO62" i="1"/>
  <c r="AP62" i="1"/>
  <c r="AQ62" i="1"/>
  <c r="AR62" i="1"/>
  <c r="AS62" i="1"/>
  <c r="AT62" i="1"/>
  <c r="AU62" i="1"/>
  <c r="AO63" i="1"/>
  <c r="AP63" i="1"/>
  <c r="AQ63" i="1"/>
  <c r="AR63" i="1"/>
  <c r="AS63" i="1"/>
  <c r="AT63" i="1"/>
  <c r="AU63" i="1"/>
  <c r="AO64" i="1"/>
  <c r="AP64" i="1"/>
  <c r="AQ64" i="1"/>
  <c r="AR64" i="1"/>
  <c r="AS64" i="1"/>
  <c r="AT64" i="1"/>
  <c r="AU64" i="1"/>
  <c r="AO65" i="1"/>
  <c r="AP65" i="1"/>
  <c r="AQ65" i="1"/>
  <c r="AR65" i="1"/>
  <c r="AS65" i="1"/>
  <c r="AT65" i="1"/>
  <c r="AU65" i="1"/>
  <c r="AO66" i="1"/>
  <c r="AP66" i="1"/>
  <c r="AQ66" i="1"/>
  <c r="AR66" i="1"/>
  <c r="AS66" i="1"/>
  <c r="AT66" i="1"/>
  <c r="AU66" i="1"/>
  <c r="AO67" i="1"/>
  <c r="AP67" i="1"/>
  <c r="AQ67" i="1"/>
  <c r="AR67" i="1"/>
  <c r="AS67" i="1"/>
  <c r="AT67" i="1"/>
  <c r="AU67" i="1"/>
  <c r="AO68" i="1"/>
  <c r="AP68" i="1"/>
  <c r="AQ68" i="1"/>
  <c r="AR68" i="1"/>
  <c r="AS68" i="1"/>
  <c r="AT68" i="1"/>
  <c r="AU68" i="1"/>
  <c r="AO69" i="1"/>
  <c r="AP69" i="1"/>
  <c r="AQ69" i="1"/>
  <c r="AR69" i="1"/>
  <c r="AS69" i="1"/>
  <c r="AT69" i="1"/>
  <c r="AU69" i="1"/>
  <c r="AO70" i="1"/>
  <c r="AP70" i="1"/>
  <c r="AQ70" i="1"/>
  <c r="AR70" i="1"/>
  <c r="AS70" i="1"/>
  <c r="AT70" i="1"/>
  <c r="AU70" i="1"/>
  <c r="AO71" i="1"/>
  <c r="AP71" i="1"/>
  <c r="AQ71" i="1"/>
  <c r="AR71" i="1"/>
  <c r="AS71" i="1"/>
  <c r="AT71" i="1"/>
  <c r="AU71" i="1"/>
  <c r="AO72" i="1"/>
  <c r="AP72" i="1"/>
  <c r="AQ72" i="1"/>
  <c r="AR72" i="1"/>
  <c r="AS72" i="1"/>
  <c r="AT72" i="1"/>
  <c r="AU72" i="1"/>
  <c r="AO73" i="1"/>
  <c r="AP73" i="1"/>
  <c r="AQ73" i="1"/>
  <c r="AR73" i="1"/>
  <c r="AS73" i="1"/>
  <c r="AT73" i="1"/>
  <c r="AU73" i="1"/>
  <c r="AO74" i="1"/>
  <c r="AP74" i="1"/>
  <c r="AQ74" i="1"/>
  <c r="AR74" i="1"/>
  <c r="AS74" i="1"/>
  <c r="AT74" i="1"/>
  <c r="AU74" i="1"/>
  <c r="AO75" i="1"/>
  <c r="AP75" i="1"/>
  <c r="AQ75" i="1"/>
  <c r="AR75" i="1"/>
  <c r="AS75" i="1"/>
  <c r="AT75" i="1"/>
  <c r="AU75" i="1"/>
  <c r="AO76" i="1"/>
  <c r="AP76" i="1"/>
  <c r="AQ76" i="1"/>
  <c r="AR76" i="1"/>
  <c r="AS76" i="1"/>
  <c r="AT76" i="1"/>
  <c r="AU76" i="1"/>
  <c r="AO77" i="1"/>
  <c r="AP77" i="1"/>
  <c r="AQ77" i="1"/>
  <c r="AR77" i="1"/>
  <c r="AS77" i="1"/>
  <c r="AT77" i="1"/>
  <c r="AU77" i="1"/>
  <c r="AO78" i="1"/>
  <c r="AP78" i="1"/>
  <c r="AQ78" i="1"/>
  <c r="AR78" i="1"/>
  <c r="AS78" i="1"/>
  <c r="AT78" i="1"/>
  <c r="AU78" i="1"/>
  <c r="AO79" i="1"/>
  <c r="AP79" i="1"/>
  <c r="AQ79" i="1"/>
  <c r="AR79" i="1"/>
  <c r="AS79" i="1"/>
  <c r="AT79" i="1"/>
  <c r="AU79" i="1"/>
  <c r="AO80" i="1"/>
  <c r="AP80" i="1"/>
  <c r="AQ80" i="1"/>
  <c r="AR80" i="1"/>
  <c r="AS80" i="1"/>
  <c r="AT80" i="1"/>
  <c r="AU80" i="1"/>
  <c r="AO81" i="1"/>
  <c r="AP81" i="1"/>
  <c r="AQ81" i="1"/>
  <c r="AR81" i="1"/>
  <c r="AS81" i="1"/>
  <c r="AT81" i="1"/>
  <c r="AU81" i="1"/>
  <c r="AO82" i="1"/>
  <c r="AP82" i="1"/>
  <c r="AQ82" i="1"/>
  <c r="AR82" i="1"/>
  <c r="AS82" i="1"/>
  <c r="AT82" i="1"/>
  <c r="AU82" i="1"/>
  <c r="AO83" i="1"/>
  <c r="AP83" i="1"/>
  <c r="AQ83" i="1"/>
  <c r="AR83" i="1"/>
  <c r="AS83" i="1"/>
  <c r="AT83" i="1"/>
  <c r="AU83" i="1"/>
  <c r="AO84" i="1"/>
  <c r="AP84" i="1"/>
  <c r="AQ84" i="1"/>
  <c r="AR84" i="1"/>
  <c r="AS84" i="1"/>
  <c r="AT84" i="1"/>
  <c r="AU84" i="1"/>
  <c r="AU53" i="1"/>
  <c r="AO53" i="1"/>
  <c r="AP53" i="1"/>
  <c r="AQ53" i="1"/>
  <c r="AR53" i="1"/>
  <c r="AS53" i="1"/>
  <c r="AT53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5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5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5" i="1" s="1"/>
  <c r="I4" i="6" s="1"/>
  <c r="G53" i="1"/>
  <c r="G85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5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5" i="1" l="1"/>
  <c r="H4" i="6" s="1"/>
</calcChain>
</file>

<file path=xl/sharedStrings.xml><?xml version="1.0" encoding="utf-8"?>
<sst xmlns="http://schemas.openxmlformats.org/spreadsheetml/2006/main" count="433" uniqueCount="75">
  <si>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</si>
  <si>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</si>
  <si>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</si>
  <si>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</si>
  <si>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</si>
  <si>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</si>
  <si>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</si>
  <si>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</si>
  <si>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</si>
  <si>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</si>
  <si>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</si>
  <si>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</si>
  <si>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</si>
  <si>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</si>
  <si>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</si>
  <si>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</si>
  <si>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</si>
  <si>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</si>
  <si>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</si>
  <si>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</si>
  <si>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</si>
  <si>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</si>
  <si>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</si>
  <si>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</si>
  <si>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</si>
  <si>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</si>
  <si>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</si>
  <si>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</si>
  <si>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HUMANA Rate</t>
  </si>
  <si>
    <t>TRICARE WEST HN Rate</t>
  </si>
  <si>
    <t>UMR Rate</t>
  </si>
  <si>
    <t>VALUE OPTIONS Rate</t>
  </si>
  <si>
    <t>Adult</t>
  </si>
  <si>
    <t>% of Charges</t>
  </si>
  <si>
    <t>Case Rate/DRG</t>
  </si>
  <si>
    <t>All Ages</t>
  </si>
  <si>
    <t>Inpatient - Detox</t>
  </si>
  <si>
    <t>Inpatient - Rehab</t>
  </si>
  <si>
    <t>AETNA MANAGED MEDICA Rate</t>
  </si>
  <si>
    <t>AETNA MGD MEDICARE Rate</t>
  </si>
  <si>
    <t>AMERIGROUP COMM CARE Rate</t>
  </si>
  <si>
    <t>AMERIVANTAGE MGD MED Rate</t>
  </si>
  <si>
    <t>BCBS HMO Rate</t>
  </si>
  <si>
    <t>BCBS MANAGED MEDICAR Rate</t>
  </si>
  <si>
    <t>BLUE ADVANTAGE HMO Rate</t>
  </si>
  <si>
    <t>BLUE CROSS BLUE SHIE Rate</t>
  </si>
  <si>
    <t>CARE N CARE MNGD MED Rate</t>
  </si>
  <si>
    <t>CIGNA Rate</t>
  </si>
  <si>
    <t>GEHA Rate</t>
  </si>
  <si>
    <t>HEALTHSMART Rate</t>
  </si>
  <si>
    <t>HEALTHSPRING MEDICAI Rate</t>
  </si>
  <si>
    <t>HEALTHSPRING MEDICAR Rate</t>
  </si>
  <si>
    <t>HUMANA MEDICARE ADVA Rate</t>
  </si>
  <si>
    <t>LIFE SYNCH Rate</t>
  </si>
  <si>
    <t>MAGELLAN Rate</t>
  </si>
  <si>
    <t>MOLINA HEALTHCARE ME Rate</t>
  </si>
  <si>
    <t>PROVIDER NETWORK OF Rate</t>
  </si>
  <si>
    <t>SCOTT &amp; WHITE COMMER Rate</t>
  </si>
  <si>
    <t>SCOTT &amp; WHITE MANAGE Rate</t>
  </si>
  <si>
    <t>SUPERIOR MANAGED MED Rate</t>
  </si>
  <si>
    <t>TRICARE FOR LIFE Rate</t>
  </si>
  <si>
    <t>TRICARE NORTH Rate</t>
  </si>
  <si>
    <t>TRIWEST VA Rate</t>
  </si>
  <si>
    <t>UNITED BEHAVIORAL MA Rate</t>
  </si>
  <si>
    <t>UNITED BEHAVIORAL ME Rate</t>
  </si>
  <si>
    <t>UNITED HEALTH MANAGE Rate</t>
  </si>
  <si>
    <t>WELLCARE MANAGED MED Rate</t>
  </si>
  <si>
    <t>% of Medicare PPS</t>
  </si>
  <si>
    <t>Geriatric</t>
  </si>
  <si>
    <t>Inpatient - ECT</t>
  </si>
  <si>
    <t>Intensive Outpatient - ALL</t>
  </si>
  <si>
    <t>Per Hour/Unit</t>
  </si>
  <si>
    <t>Outpatient - ECT</t>
  </si>
  <si>
    <t>Outpatient - General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</si>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</sst>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27</v>
      </c>
    </row>
    <row r="2" spans="1:12">
      <c r="B2" s="21" t="s">
        <v>13</v>
      </c>
      <c r="C2" s="21"/>
      <c r="D2" s="21"/>
      <c r="E2" s="21"/>
      <c r="F2" s="21"/>
    </row>
    <row r="3" spans="1:12">
      <c r="B3" s="9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10</v>
      </c>
      <c r="H3" s="9" t="s">
        <v>12</v>
      </c>
      <c r="I3" s="9" t="s">
        <v>4</v>
      </c>
      <c r="J3" s="9" t="s">
        <v>5</v>
      </c>
      <c r="K3" s="9" t="s">
        <v>9</v>
      </c>
      <c r="L3" s="9" t="s">
        <v>16</v>
      </c>
    </row>
    <row r="4" spans="1:12">
      <c r="B4" s="10" t="s">
        <v>20</v>
      </c>
      <c r="C4" s="10" t="s">
        <v>6</v>
      </c>
      <c r="D4" s="10" t="s">
        <v>22</v>
      </c>
      <c r="E4" s="10" t="s">
        <v>32</v>
      </c>
      <c r="F4" s="10" t="s">
        <v>7</v>
      </c>
      <c r="G4" s="11">
        <f>IF(Data!$G$85&gt;1,"Error",MAX(Data!G53:G84))</f>
        <v>124</v>
      </c>
      <c r="H4" s="12">
        <f>IF(Data!$J$85&gt;1,"Error",IF(Data!$J$85=0,"N/A",MAX(Data!J53:BD84)))</f>
        <v>731</v>
      </c>
      <c r="I4" s="12">
        <f>IF(Data!$H$85&gt;1,"Error",SUM(Data!H53:H84))</f>
        <v>529.59</v>
      </c>
      <c r="J4" s="12">
        <f>IF(Data!$I$85&gt;1,"Error",SUM(Data!I53:I84))</f>
        <v>874</v>
      </c>
      <c r="K4" s="12">
        <f>IF(Data!$E$85&gt;1,"Error",SUM(Data!E53:E84))</f>
        <v>2150</v>
      </c>
      <c r="L4" s="12">
        <f>IF(Data!$F$85&gt;1,"Error",SUM(Data!F53:F84))</f>
        <v>2150</v>
      </c>
    </row>
    <row r="7" spans="1:12" hidden="1" outlineLevel="1">
      <c r="B7" s="14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4" t="s">
        <v>20</v>
      </c>
      <c r="C8" t="s">
        <v>6</v>
      </c>
      <c r="D8" t="s">
        <v>36</v>
      </c>
      <c r="E8" t="s">
        <v>32</v>
      </c>
      <c r="F8" t="s">
        <v>33</v>
      </c>
    </row>
    <row r="9" spans="1:12" ht="30" hidden="1" outlineLevel="1">
      <c r="B9" s="14" t="s">
        <v>38</v>
      </c>
      <c r="C9" t="s">
        <v>23</v>
      </c>
      <c r="D9" t="s">
        <v>69</v>
      </c>
      <c r="E9" t="s">
        <v>35</v>
      </c>
      <c r="F9" t="s">
        <v>67</v>
      </c>
    </row>
    <row r="10" spans="1:12" hidden="1" outlineLevel="1">
      <c r="B10" s="14" t="s">
        <v>39</v>
      </c>
      <c r="C10" s="13"/>
      <c r="D10" t="s">
        <v>22</v>
      </c>
      <c r="E10" t="s">
        <v>68</v>
      </c>
      <c r="F10" t="s">
        <v>7</v>
      </c>
    </row>
    <row r="11" spans="1:12" ht="30" hidden="1" outlineLevel="1">
      <c r="B11" s="14" t="s">
        <v>40</v>
      </c>
      <c r="C11"/>
      <c r="D11" t="s">
        <v>37</v>
      </c>
      <c r="E11"/>
      <c r="F11" t="s">
        <v>34</v>
      </c>
    </row>
    <row r="12" spans="1:12" ht="30" hidden="1" outlineLevel="1">
      <c r="B12" s="14" t="s">
        <v>41</v>
      </c>
      <c r="C12"/>
      <c r="D12" t="s">
        <v>70</v>
      </c>
      <c r="E12"/>
      <c r="F12" t="s">
        <v>8</v>
      </c>
    </row>
    <row r="13" spans="1:12" hidden="1" outlineLevel="1">
      <c r="B13" s="14" t="s">
        <v>42</v>
      </c>
      <c r="C13"/>
      <c r="D13" t="s">
        <v>24</v>
      </c>
      <c r="E13"/>
      <c r="F13" t="s">
        <v>71</v>
      </c>
    </row>
    <row r="14" spans="1:12" ht="30" hidden="1" outlineLevel="1">
      <c r="B14" s="14" t="s">
        <v>43</v>
      </c>
      <c r="C14"/>
      <c r="D14" t="s">
        <v>72</v>
      </c>
      <c r="E14"/>
      <c r="F14"/>
    </row>
    <row r="15" spans="1:12" hidden="1" outlineLevel="1">
      <c r="B15" s="14" t="s">
        <v>44</v>
      </c>
      <c r="C15"/>
      <c r="D15" t="s">
        <v>73</v>
      </c>
      <c r="E15"/>
      <c r="F15"/>
    </row>
    <row r="16" spans="1:12" hidden="1" outlineLevel="1">
      <c r="B16" s="14" t="s">
        <v>45</v>
      </c>
      <c r="C16"/>
      <c r="D16" t="s">
        <v>25</v>
      </c>
      <c r="E16"/>
      <c r="F16"/>
    </row>
    <row r="17" spans="2:6" hidden="1" outlineLevel="1">
      <c r="B17" s="14" t="s">
        <v>45</v>
      </c>
      <c r="C17"/>
      <c r="D17" t="s">
        <v>26</v>
      </c>
      <c r="E17"/>
      <c r="F17"/>
    </row>
    <row r="18" spans="2:6" hidden="1" outlineLevel="1">
      <c r="B18" s="14" t="s">
        <v>45</v>
      </c>
      <c r="C18"/>
      <c r="D18" t="s">
        <v>74</v>
      </c>
      <c r="E18"/>
      <c r="F18"/>
    </row>
    <row r="19" spans="2:6" hidden="1" outlineLevel="1">
      <c r="B19" s="14" t="s">
        <v>46</v>
      </c>
      <c r="C19"/>
      <c r="D19"/>
      <c r="E19"/>
      <c r="F19"/>
    </row>
    <row r="20" spans="2:6" hidden="1" outlineLevel="1">
      <c r="B20" s="14" t="s">
        <v>47</v>
      </c>
      <c r="C20"/>
      <c r="D20"/>
      <c r="E20"/>
      <c r="F20"/>
    </row>
    <row r="21" spans="2:6" hidden="1" outlineLevel="1">
      <c r="B21" s="14" t="s">
        <v>48</v>
      </c>
      <c r="C21"/>
      <c r="D21"/>
      <c r="E21"/>
      <c r="F21"/>
    </row>
    <row r="22" spans="2:6" hidden="1" outlineLevel="1">
      <c r="B22" s="14" t="s">
        <v>49</v>
      </c>
      <c r="C22"/>
      <c r="D22"/>
      <c r="E22"/>
      <c r="F22"/>
    </row>
    <row r="23" spans="2:6" hidden="1" outlineLevel="1">
      <c r="B23" s="14" t="s">
        <v>50</v>
      </c>
      <c r="C23"/>
      <c r="D23"/>
      <c r="E23"/>
      <c r="F23"/>
    </row>
    <row r="24" spans="2:6" hidden="1" outlineLevel="1">
      <c r="B24" s="14" t="s">
        <v>51</v>
      </c>
      <c r="C24"/>
      <c r="D24"/>
      <c r="E24"/>
      <c r="F24"/>
    </row>
    <row r="25" spans="2:6" hidden="1" outlineLevel="1">
      <c r="B25" s="14" t="s">
        <v>28</v>
      </c>
      <c r="C25"/>
      <c r="D25"/>
      <c r="E25"/>
      <c r="F25"/>
    </row>
    <row r="26" spans="2:6" ht="30" hidden="1" outlineLevel="1">
      <c r="B26" s="14" t="s">
        <v>52</v>
      </c>
      <c r="C26"/>
      <c r="D26"/>
      <c r="E26"/>
      <c r="F26"/>
    </row>
    <row r="27" spans="2:6" hidden="1" outlineLevel="1">
      <c r="B27" s="14" t="s">
        <v>53</v>
      </c>
      <c r="C27"/>
      <c r="D27"/>
      <c r="E27"/>
      <c r="F27"/>
    </row>
    <row r="28" spans="2:6" hidden="1" outlineLevel="1">
      <c r="B28" s="14" t="s">
        <v>54</v>
      </c>
      <c r="C28"/>
      <c r="D28"/>
      <c r="E28"/>
      <c r="F28"/>
    </row>
    <row r="29" spans="2:6" ht="30" hidden="1" outlineLevel="1">
      <c r="B29" s="14" t="s">
        <v>55</v>
      </c>
      <c r="C29"/>
      <c r="D29"/>
      <c r="E29"/>
      <c r="F29"/>
    </row>
    <row r="30" spans="2:6" hidden="1" outlineLevel="1">
      <c r="B30" s="14" t="s">
        <v>56</v>
      </c>
      <c r="C30"/>
      <c r="D30"/>
      <c r="E30"/>
      <c r="F30"/>
    </row>
    <row r="31" spans="2:6" ht="30" hidden="1" outlineLevel="1">
      <c r="B31" s="14" t="s">
        <v>57</v>
      </c>
      <c r="C31"/>
      <c r="D31"/>
      <c r="E31"/>
      <c r="F31"/>
    </row>
    <row r="32" spans="2:6" hidden="1" outlineLevel="1">
      <c r="B32" s="14" t="s">
        <v>58</v>
      </c>
      <c r="C32"/>
      <c r="D32"/>
      <c r="E32"/>
      <c r="F32"/>
    </row>
    <row r="33" spans="2:6" ht="30" hidden="1" outlineLevel="1">
      <c r="B33" s="14" t="s">
        <v>59</v>
      </c>
      <c r="C33"/>
      <c r="D33"/>
      <c r="E33"/>
      <c r="F33"/>
    </row>
    <row r="34" spans="2:6" ht="30" hidden="1" outlineLevel="1">
      <c r="B34" s="14" t="s">
        <v>59</v>
      </c>
      <c r="C34"/>
      <c r="D34"/>
      <c r="E34"/>
      <c r="F34"/>
    </row>
    <row r="35" spans="2:6" hidden="1" outlineLevel="1">
      <c r="B35" s="14" t="s">
        <v>21</v>
      </c>
      <c r="C35"/>
      <c r="D35"/>
      <c r="E35"/>
      <c r="F35"/>
    </row>
    <row r="36" spans="2:6" hidden="1" outlineLevel="1">
      <c r="B36" s="14" t="s">
        <v>60</v>
      </c>
      <c r="C36"/>
      <c r="D36"/>
      <c r="E36"/>
      <c r="F36"/>
    </row>
    <row r="37" spans="2:6" hidden="1" outlineLevel="1">
      <c r="B37" s="14" t="s">
        <v>61</v>
      </c>
      <c r="C37"/>
      <c r="D37"/>
      <c r="E37"/>
      <c r="F37"/>
    </row>
    <row r="38" spans="2:6" hidden="1" outlineLevel="1">
      <c r="B38" s="14" t="s">
        <v>29</v>
      </c>
      <c r="C38"/>
      <c r="D38"/>
      <c r="E38"/>
      <c r="F38"/>
    </row>
    <row r="39" spans="2:6" hidden="1" outlineLevel="1">
      <c r="B39" s="14" t="s">
        <v>62</v>
      </c>
      <c r="C39"/>
      <c r="D39"/>
      <c r="E39"/>
      <c r="F39"/>
    </row>
    <row r="40" spans="2:6" hidden="1" outlineLevel="1">
      <c r="B40" s="14" t="s">
        <v>30</v>
      </c>
      <c r="C40"/>
      <c r="D40"/>
      <c r="E40"/>
      <c r="F40"/>
    </row>
    <row r="41" spans="2:6" hidden="1" outlineLevel="1">
      <c r="B41" s="14" t="s">
        <v>63</v>
      </c>
      <c r="C41"/>
      <c r="D41"/>
      <c r="E41"/>
      <c r="F41"/>
    </row>
    <row r="42" spans="2:6" hidden="1" outlineLevel="1">
      <c r="B42" s="14" t="s">
        <v>64</v>
      </c>
      <c r="C42"/>
      <c r="D42"/>
      <c r="E42"/>
      <c r="F42"/>
    </row>
    <row r="43" spans="2:6" ht="30" hidden="1" outlineLevel="1">
      <c r="B43" s="14" t="s">
        <v>65</v>
      </c>
      <c r="C43"/>
      <c r="D43"/>
      <c r="E43"/>
      <c r="F43"/>
    </row>
    <row r="44" spans="2:6" hidden="1" outlineLevel="1">
      <c r="B44" s="14" t="s">
        <v>31</v>
      </c>
      <c r="C44"/>
      <c r="D44"/>
      <c r="E44"/>
      <c r="F44"/>
    </row>
    <row r="45" spans="2:6" ht="30" hidden="1" outlineLevel="1">
      <c r="B45" s="14" t="s">
        <v>66</v>
      </c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$F$8:$F$13</formula1>
    </dataValidation>
    <dataValidation type="list" allowBlank="1" showInputMessage="1" showErrorMessage="1" sqref="D4">
      <formula1>$D$8:$D$18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opLeftCell="AD52" workbookViewId="0">
      <selection activeCell="J52" sqref="J52:AU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6" t="s">
        <v>14</v>
      </c>
      <c r="B1" s="16" t="s">
        <v>1</v>
      </c>
      <c r="C1" s="16" t="s">
        <v>2</v>
      </c>
      <c r="D1" s="16" t="s">
        <v>3</v>
      </c>
      <c r="E1" s="17" t="s">
        <v>15</v>
      </c>
      <c r="F1" s="17" t="s">
        <v>16</v>
      </c>
      <c r="G1" s="17" t="s">
        <v>17</v>
      </c>
      <c r="H1" s="17" t="s">
        <v>18</v>
      </c>
      <c r="I1" s="17" t="s">
        <v>19</v>
      </c>
      <c r="J1" s="17" t="s">
        <v>20</v>
      </c>
      <c r="K1" s="17" t="s">
        <v>38</v>
      </c>
      <c r="L1" s="17" t="s">
        <v>39</v>
      </c>
      <c r="M1" s="17" t="s">
        <v>40</v>
      </c>
      <c r="N1" s="17" t="s">
        <v>41</v>
      </c>
      <c r="O1" s="17" t="s">
        <v>42</v>
      </c>
      <c r="P1" s="17" t="s">
        <v>43</v>
      </c>
      <c r="Q1" s="17" t="s">
        <v>44</v>
      </c>
      <c r="R1" s="17" t="s">
        <v>45</v>
      </c>
      <c r="S1" s="17" t="s">
        <v>45</v>
      </c>
      <c r="T1" s="17" t="s">
        <v>45</v>
      </c>
      <c r="U1" s="17" t="s">
        <v>46</v>
      </c>
      <c r="V1" s="17" t="s">
        <v>47</v>
      </c>
      <c r="W1" s="17" t="s">
        <v>48</v>
      </c>
      <c r="X1" s="17" t="s">
        <v>49</v>
      </c>
      <c r="Y1" s="17" t="s">
        <v>50</v>
      </c>
      <c r="Z1" s="17" t="s">
        <v>51</v>
      </c>
      <c r="AA1" s="17" t="s">
        <v>28</v>
      </c>
      <c r="AB1" s="17" t="s">
        <v>52</v>
      </c>
      <c r="AC1" s="17" t="s">
        <v>53</v>
      </c>
      <c r="AD1" s="17" t="s">
        <v>54</v>
      </c>
      <c r="AE1" s="17" t="s">
        <v>55</v>
      </c>
      <c r="AF1" s="17" t="s">
        <v>56</v>
      </c>
      <c r="AG1" s="17" t="s">
        <v>57</v>
      </c>
      <c r="AH1" s="17" t="s">
        <v>58</v>
      </c>
      <c r="AI1" s="17" t="s">
        <v>59</v>
      </c>
      <c r="AJ1" s="17" t="s">
        <v>59</v>
      </c>
      <c r="AK1" s="17" t="s">
        <v>21</v>
      </c>
      <c r="AL1" s="17" t="s">
        <v>60</v>
      </c>
      <c r="AM1" s="17" t="s">
        <v>61</v>
      </c>
      <c r="AN1" s="17" t="s">
        <v>29</v>
      </c>
      <c r="AO1" s="17" t="s">
        <v>62</v>
      </c>
      <c r="AP1" s="17" t="s">
        <v>30</v>
      </c>
      <c r="AQ1" s="17" t="s">
        <v>63</v>
      </c>
      <c r="AR1" s="17" t="s">
        <v>64</v>
      </c>
      <c r="AS1" s="17" t="s">
        <v>65</v>
      </c>
      <c r="AT1" s="17" t="s">
        <v>31</v>
      </c>
      <c r="AU1" s="17" t="s">
        <v>66</v>
      </c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36</v>
      </c>
      <c r="C2" t="s">
        <v>32</v>
      </c>
      <c r="D2" t="s">
        <v>33</v>
      </c>
      <c r="E2" s="3">
        <v>2150</v>
      </c>
      <c r="F2" s="3">
        <v>2150</v>
      </c>
      <c r="G2" s="18">
        <v>126</v>
      </c>
      <c r="H2" s="19">
        <v>100</v>
      </c>
      <c r="I2" s="19">
        <v>100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100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36</v>
      </c>
      <c r="C3" t="s">
        <v>32</v>
      </c>
      <c r="D3" t="s">
        <v>67</v>
      </c>
      <c r="E3" s="3">
        <v>2150</v>
      </c>
      <c r="F3" s="3">
        <v>2150</v>
      </c>
      <c r="G3" s="18">
        <v>126</v>
      </c>
      <c r="H3" s="19">
        <v>100</v>
      </c>
      <c r="I3" s="19">
        <v>102</v>
      </c>
      <c r="J3" s="20">
        <v>0</v>
      </c>
      <c r="K3" s="20">
        <v>0</v>
      </c>
      <c r="L3" s="20">
        <v>0</v>
      </c>
      <c r="M3" s="20">
        <v>0</v>
      </c>
      <c r="N3" s="20">
        <v>100</v>
      </c>
      <c r="O3" s="20">
        <v>0</v>
      </c>
      <c r="P3" s="20">
        <v>102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100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100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100</v>
      </c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36</v>
      </c>
      <c r="C4" t="s">
        <v>32</v>
      </c>
      <c r="D4" t="s">
        <v>7</v>
      </c>
      <c r="E4" s="3">
        <v>2150</v>
      </c>
      <c r="F4" s="3">
        <v>2150</v>
      </c>
      <c r="G4" s="18">
        <v>126</v>
      </c>
      <c r="H4" s="19">
        <v>230.74</v>
      </c>
      <c r="I4" s="19">
        <v>874</v>
      </c>
      <c r="J4" s="20">
        <v>731</v>
      </c>
      <c r="K4" s="20">
        <v>529.59</v>
      </c>
      <c r="L4" s="20">
        <v>874</v>
      </c>
      <c r="M4" s="20">
        <v>640</v>
      </c>
      <c r="N4" s="20">
        <v>0</v>
      </c>
      <c r="O4" s="20">
        <v>742</v>
      </c>
      <c r="P4" s="20">
        <v>0</v>
      </c>
      <c r="Q4" s="20">
        <v>703</v>
      </c>
      <c r="R4" s="20">
        <v>781</v>
      </c>
      <c r="S4" s="20">
        <v>781</v>
      </c>
      <c r="T4" s="20">
        <v>781</v>
      </c>
      <c r="U4" s="20">
        <v>0</v>
      </c>
      <c r="V4" s="20">
        <v>1470</v>
      </c>
      <c r="W4" s="20">
        <v>0</v>
      </c>
      <c r="X4" s="20">
        <v>0</v>
      </c>
      <c r="Y4" s="20">
        <v>615</v>
      </c>
      <c r="Z4" s="20">
        <v>0</v>
      </c>
      <c r="AA4" s="20">
        <v>773</v>
      </c>
      <c r="AB4" s="20">
        <v>0</v>
      </c>
      <c r="AC4" s="20">
        <v>773</v>
      </c>
      <c r="AD4" s="20">
        <v>715</v>
      </c>
      <c r="AE4" s="20">
        <v>650</v>
      </c>
      <c r="AF4" s="20">
        <v>0</v>
      </c>
      <c r="AG4" s="20">
        <v>760</v>
      </c>
      <c r="AH4" s="20">
        <v>0</v>
      </c>
      <c r="AI4" s="20">
        <v>550</v>
      </c>
      <c r="AJ4" s="20">
        <v>0</v>
      </c>
      <c r="AK4" s="20">
        <v>836.35</v>
      </c>
      <c r="AL4" s="20">
        <v>800.9</v>
      </c>
      <c r="AM4" s="20">
        <v>613</v>
      </c>
      <c r="AN4" s="20">
        <v>861.18</v>
      </c>
      <c r="AO4" s="20">
        <v>0</v>
      </c>
      <c r="AP4" s="20">
        <v>0</v>
      </c>
      <c r="AQ4" s="20">
        <v>680</v>
      </c>
      <c r="AR4" s="20">
        <v>600</v>
      </c>
      <c r="AS4" s="20">
        <v>680</v>
      </c>
      <c r="AT4" s="20">
        <v>685</v>
      </c>
      <c r="AU4" s="20">
        <v>0</v>
      </c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36</v>
      </c>
      <c r="C5" t="s">
        <v>35</v>
      </c>
      <c r="D5" t="s">
        <v>7</v>
      </c>
      <c r="E5" s="3">
        <v>0</v>
      </c>
      <c r="F5" s="3">
        <v>0</v>
      </c>
      <c r="G5" s="18">
        <v>0</v>
      </c>
      <c r="H5" s="19">
        <v>775</v>
      </c>
      <c r="I5" s="19">
        <v>830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2407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36</v>
      </c>
      <c r="C6" t="s">
        <v>68</v>
      </c>
      <c r="D6" t="s">
        <v>7</v>
      </c>
      <c r="E6" s="3">
        <v>0</v>
      </c>
      <c r="F6" s="3">
        <v>0</v>
      </c>
      <c r="G6" s="18">
        <v>0</v>
      </c>
      <c r="H6" s="19">
        <v>600</v>
      </c>
      <c r="I6" s="19">
        <v>680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680</v>
      </c>
      <c r="AR6" s="20">
        <v>600</v>
      </c>
      <c r="AS6" s="20">
        <v>0</v>
      </c>
      <c r="AT6" s="20">
        <v>0</v>
      </c>
      <c r="AU6" s="20">
        <v>0</v>
      </c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69</v>
      </c>
      <c r="C7" t="s">
        <v>32</v>
      </c>
      <c r="D7" t="s">
        <v>33</v>
      </c>
      <c r="E7" s="3">
        <v>950</v>
      </c>
      <c r="F7" s="3">
        <v>950</v>
      </c>
      <c r="G7" s="18">
        <v>901</v>
      </c>
      <c r="H7" s="19">
        <v>100</v>
      </c>
      <c r="I7" s="19">
        <v>100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100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69</v>
      </c>
      <c r="C8" t="s">
        <v>32</v>
      </c>
      <c r="D8" t="s">
        <v>34</v>
      </c>
      <c r="E8" s="3">
        <v>950</v>
      </c>
      <c r="F8" s="3">
        <v>950</v>
      </c>
      <c r="G8" s="18">
        <v>901</v>
      </c>
      <c r="H8" s="19">
        <v>297.45</v>
      </c>
      <c r="I8" s="19">
        <v>825</v>
      </c>
      <c r="J8" s="20">
        <v>721</v>
      </c>
      <c r="K8" s="20">
        <v>350</v>
      </c>
      <c r="L8" s="20">
        <v>721</v>
      </c>
      <c r="M8" s="20">
        <v>350</v>
      </c>
      <c r="N8" s="20">
        <v>303.52</v>
      </c>
      <c r="O8" s="20">
        <v>707</v>
      </c>
      <c r="P8" s="20">
        <v>0</v>
      </c>
      <c r="Q8" s="20">
        <v>670</v>
      </c>
      <c r="R8" s="20">
        <v>745</v>
      </c>
      <c r="S8" s="20">
        <v>745</v>
      </c>
      <c r="T8" s="20">
        <v>745</v>
      </c>
      <c r="U8" s="20">
        <v>303.52</v>
      </c>
      <c r="V8" s="20">
        <v>1573.52</v>
      </c>
      <c r="W8" s="20">
        <v>0</v>
      </c>
      <c r="X8" s="20">
        <v>0</v>
      </c>
      <c r="Y8" s="20">
        <v>450</v>
      </c>
      <c r="Z8" s="20">
        <v>0</v>
      </c>
      <c r="AA8" s="20">
        <v>700</v>
      </c>
      <c r="AB8" s="20">
        <v>700</v>
      </c>
      <c r="AC8" s="20">
        <v>700</v>
      </c>
      <c r="AD8" s="20">
        <v>764</v>
      </c>
      <c r="AE8" s="20">
        <v>0</v>
      </c>
      <c r="AF8" s="20">
        <v>0</v>
      </c>
      <c r="AG8" s="20">
        <v>750</v>
      </c>
      <c r="AH8" s="20">
        <v>0</v>
      </c>
      <c r="AI8" s="20">
        <v>300</v>
      </c>
      <c r="AJ8" s="20">
        <v>0</v>
      </c>
      <c r="AK8" s="20">
        <v>0</v>
      </c>
      <c r="AL8" s="20">
        <v>437.19</v>
      </c>
      <c r="AM8" s="20">
        <v>0</v>
      </c>
      <c r="AN8" s="20">
        <v>475.56</v>
      </c>
      <c r="AO8" s="20">
        <v>0</v>
      </c>
      <c r="AP8" s="20">
        <v>0</v>
      </c>
      <c r="AQ8" s="20">
        <v>600</v>
      </c>
      <c r="AR8" s="20">
        <v>500</v>
      </c>
      <c r="AS8" s="20">
        <v>600</v>
      </c>
      <c r="AT8" s="20">
        <v>0</v>
      </c>
      <c r="AU8" s="20">
        <v>0</v>
      </c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69</v>
      </c>
      <c r="C9" t="s">
        <v>35</v>
      </c>
      <c r="D9" t="s">
        <v>8</v>
      </c>
      <c r="E9" s="3">
        <v>0</v>
      </c>
      <c r="F9" s="3">
        <v>0</v>
      </c>
      <c r="G9" s="18">
        <v>0</v>
      </c>
      <c r="H9" s="19">
        <v>810</v>
      </c>
      <c r="I9" s="19">
        <v>867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2515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22</v>
      </c>
      <c r="C10" t="s">
        <v>32</v>
      </c>
      <c r="D10" t="s">
        <v>33</v>
      </c>
      <c r="E10" s="3">
        <v>2150</v>
      </c>
      <c r="F10" s="3">
        <v>2150</v>
      </c>
      <c r="G10" s="18">
        <v>124</v>
      </c>
      <c r="H10" s="19">
        <v>100</v>
      </c>
      <c r="I10" s="19">
        <v>100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100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100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22</v>
      </c>
      <c r="C11" t="s">
        <v>32</v>
      </c>
      <c r="D11" t="s">
        <v>67</v>
      </c>
      <c r="E11" s="3">
        <v>2150</v>
      </c>
      <c r="F11" s="3">
        <v>2150</v>
      </c>
      <c r="G11" s="18">
        <v>124</v>
      </c>
      <c r="H11" s="19">
        <v>100</v>
      </c>
      <c r="I11" s="19">
        <v>102</v>
      </c>
      <c r="J11" s="20">
        <v>0</v>
      </c>
      <c r="K11" s="20">
        <v>0</v>
      </c>
      <c r="L11" s="20">
        <v>0</v>
      </c>
      <c r="M11" s="20">
        <v>0</v>
      </c>
      <c r="N11" s="20">
        <v>100</v>
      </c>
      <c r="O11" s="20">
        <v>0</v>
      </c>
      <c r="P11" s="20">
        <v>102</v>
      </c>
      <c r="Q11" s="20">
        <v>0</v>
      </c>
      <c r="R11" s="20">
        <v>0</v>
      </c>
      <c r="S11" s="20">
        <v>0</v>
      </c>
      <c r="T11" s="20">
        <v>0</v>
      </c>
      <c r="U11" s="20">
        <v>100</v>
      </c>
      <c r="V11" s="20">
        <v>102</v>
      </c>
      <c r="W11" s="20">
        <v>0</v>
      </c>
      <c r="X11" s="20">
        <v>0</v>
      </c>
      <c r="Y11" s="20">
        <v>0</v>
      </c>
      <c r="Z11" s="20">
        <v>102</v>
      </c>
      <c r="AA11" s="20">
        <v>0</v>
      </c>
      <c r="AB11" s="20">
        <v>100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100</v>
      </c>
      <c r="AI11" s="20">
        <v>0</v>
      </c>
      <c r="AJ11" s="20">
        <v>100</v>
      </c>
      <c r="AK11" s="20">
        <v>0</v>
      </c>
      <c r="AL11" s="20">
        <v>0</v>
      </c>
      <c r="AM11" s="20">
        <v>0</v>
      </c>
      <c r="AN11" s="20">
        <v>0</v>
      </c>
      <c r="AO11" s="20">
        <v>100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100</v>
      </c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22</v>
      </c>
      <c r="C12" t="s">
        <v>32</v>
      </c>
      <c r="D12" t="s">
        <v>34</v>
      </c>
      <c r="E12" s="3">
        <v>2150</v>
      </c>
      <c r="F12" s="3">
        <v>2150</v>
      </c>
      <c r="G12" s="18">
        <v>124</v>
      </c>
      <c r="H12" s="19">
        <v>881</v>
      </c>
      <c r="I12" s="19">
        <v>2566.6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881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6</v>
      </c>
      <c r="B13" t="s">
        <v>22</v>
      </c>
      <c r="C13" t="s">
        <v>32</v>
      </c>
      <c r="D13" t="s">
        <v>7</v>
      </c>
      <c r="E13" s="3">
        <v>2150</v>
      </c>
      <c r="F13" s="3">
        <v>2150</v>
      </c>
      <c r="G13" s="18">
        <v>124</v>
      </c>
      <c r="H13" s="19">
        <v>529.59</v>
      </c>
      <c r="I13" s="19">
        <v>874</v>
      </c>
      <c r="J13" s="20">
        <v>731</v>
      </c>
      <c r="K13" s="20">
        <v>529.59</v>
      </c>
      <c r="L13" s="20">
        <v>874</v>
      </c>
      <c r="M13" s="20">
        <v>640</v>
      </c>
      <c r="N13" s="20">
        <v>0</v>
      </c>
      <c r="O13" s="20">
        <v>742</v>
      </c>
      <c r="P13" s="20">
        <v>0</v>
      </c>
      <c r="Q13" s="20">
        <v>703</v>
      </c>
      <c r="R13" s="20">
        <v>781</v>
      </c>
      <c r="S13" s="20">
        <v>781</v>
      </c>
      <c r="T13" s="20">
        <v>781</v>
      </c>
      <c r="U13" s="20">
        <v>0</v>
      </c>
      <c r="V13" s="20">
        <v>1470</v>
      </c>
      <c r="W13" s="20">
        <v>0</v>
      </c>
      <c r="X13" s="20">
        <v>575</v>
      </c>
      <c r="Y13" s="20">
        <v>615</v>
      </c>
      <c r="Z13" s="20">
        <v>0</v>
      </c>
      <c r="AA13" s="20">
        <v>773</v>
      </c>
      <c r="AB13" s="20">
        <v>0</v>
      </c>
      <c r="AC13" s="20">
        <v>773</v>
      </c>
      <c r="AD13" s="20">
        <v>3122</v>
      </c>
      <c r="AE13" s="20">
        <v>650</v>
      </c>
      <c r="AF13" s="20">
        <v>0</v>
      </c>
      <c r="AG13" s="20">
        <v>760</v>
      </c>
      <c r="AH13" s="20">
        <v>0</v>
      </c>
      <c r="AI13" s="20">
        <v>575</v>
      </c>
      <c r="AJ13" s="20">
        <v>0</v>
      </c>
      <c r="AK13" s="20">
        <v>836.35</v>
      </c>
      <c r="AL13" s="20">
        <v>800.9</v>
      </c>
      <c r="AM13" s="20">
        <v>613</v>
      </c>
      <c r="AN13" s="20">
        <v>861.18</v>
      </c>
      <c r="AO13" s="20">
        <v>0</v>
      </c>
      <c r="AP13" s="20">
        <v>0</v>
      </c>
      <c r="AQ13" s="20">
        <v>680</v>
      </c>
      <c r="AR13" s="20">
        <v>600</v>
      </c>
      <c r="AS13" s="20">
        <v>680</v>
      </c>
      <c r="AT13" s="20">
        <v>685</v>
      </c>
      <c r="AU13" s="20">
        <v>0</v>
      </c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6</v>
      </c>
      <c r="B14" t="s">
        <v>22</v>
      </c>
      <c r="C14" t="s">
        <v>68</v>
      </c>
      <c r="D14" t="s">
        <v>7</v>
      </c>
      <c r="E14" s="3">
        <v>0</v>
      </c>
      <c r="F14" s="3">
        <v>0</v>
      </c>
      <c r="G14" s="18">
        <v>0</v>
      </c>
      <c r="H14" s="19">
        <v>600</v>
      </c>
      <c r="I14" s="19">
        <v>965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2797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680</v>
      </c>
      <c r="AR14" s="20">
        <v>600</v>
      </c>
      <c r="AS14" s="20">
        <v>0</v>
      </c>
      <c r="AT14" s="20">
        <v>0</v>
      </c>
      <c r="AU14" s="20">
        <v>0</v>
      </c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6</v>
      </c>
      <c r="B15" t="s">
        <v>37</v>
      </c>
      <c r="C15" t="s">
        <v>32</v>
      </c>
      <c r="D15" t="s">
        <v>33</v>
      </c>
      <c r="E15" s="3">
        <v>0</v>
      </c>
      <c r="F15" s="3">
        <v>0</v>
      </c>
      <c r="G15" s="18">
        <v>0</v>
      </c>
      <c r="H15" s="19">
        <v>100</v>
      </c>
      <c r="I15" s="19">
        <v>100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100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6</v>
      </c>
      <c r="B16" t="s">
        <v>37</v>
      </c>
      <c r="C16" t="s">
        <v>32</v>
      </c>
      <c r="D16" t="s">
        <v>67</v>
      </c>
      <c r="E16" s="3">
        <v>0</v>
      </c>
      <c r="F16" s="3">
        <v>0</v>
      </c>
      <c r="G16" s="18">
        <v>0</v>
      </c>
      <c r="H16" s="19">
        <v>100</v>
      </c>
      <c r="I16" s="19">
        <v>100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100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6</v>
      </c>
      <c r="B17" t="s">
        <v>37</v>
      </c>
      <c r="C17" t="s">
        <v>32</v>
      </c>
      <c r="D17" t="s">
        <v>7</v>
      </c>
      <c r="E17" s="3">
        <v>0</v>
      </c>
      <c r="F17" s="3">
        <v>0</v>
      </c>
      <c r="G17" s="18">
        <v>0</v>
      </c>
      <c r="H17" s="19">
        <v>529.59</v>
      </c>
      <c r="I17" s="19">
        <v>861.18</v>
      </c>
      <c r="J17" s="20">
        <v>0</v>
      </c>
      <c r="K17" s="20">
        <v>529.59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781</v>
      </c>
      <c r="T17" s="20">
        <v>781</v>
      </c>
      <c r="U17" s="20">
        <v>0</v>
      </c>
      <c r="V17" s="20">
        <v>0</v>
      </c>
      <c r="W17" s="20">
        <v>0</v>
      </c>
      <c r="X17" s="20">
        <v>575</v>
      </c>
      <c r="Y17" s="20">
        <v>615</v>
      </c>
      <c r="Z17" s="20">
        <v>0</v>
      </c>
      <c r="AA17" s="20">
        <v>744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800.9</v>
      </c>
      <c r="AM17" s="20">
        <v>613</v>
      </c>
      <c r="AN17" s="20">
        <v>861.18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685</v>
      </c>
      <c r="AU17" s="20">
        <v>0</v>
      </c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70</v>
      </c>
      <c r="C18" t="s">
        <v>35</v>
      </c>
      <c r="D18" t="s">
        <v>71</v>
      </c>
      <c r="E18" s="3">
        <v>0</v>
      </c>
      <c r="F18" s="3">
        <v>0</v>
      </c>
      <c r="G18" s="18">
        <v>0</v>
      </c>
      <c r="H18" s="19">
        <v>180</v>
      </c>
      <c r="I18" s="19">
        <v>180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180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70</v>
      </c>
      <c r="C19" t="s">
        <v>35</v>
      </c>
      <c r="D19" t="s">
        <v>8</v>
      </c>
      <c r="E19" s="3">
        <v>0</v>
      </c>
      <c r="F19" s="3">
        <v>0</v>
      </c>
      <c r="G19" s="18">
        <v>0</v>
      </c>
      <c r="H19" s="19">
        <v>186</v>
      </c>
      <c r="I19" s="19">
        <v>193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379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24</v>
      </c>
      <c r="C20" t="s">
        <v>32</v>
      </c>
      <c r="D20" t="s">
        <v>33</v>
      </c>
      <c r="E20" s="3">
        <v>750</v>
      </c>
      <c r="F20" s="3">
        <v>750</v>
      </c>
      <c r="G20" s="18">
        <v>905</v>
      </c>
      <c r="H20" s="19">
        <v>100</v>
      </c>
      <c r="I20" s="19">
        <v>100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100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24</v>
      </c>
      <c r="C21" t="s">
        <v>32</v>
      </c>
      <c r="D21" t="s">
        <v>67</v>
      </c>
      <c r="E21" s="3">
        <v>750</v>
      </c>
      <c r="F21" s="3">
        <v>750</v>
      </c>
      <c r="G21" s="18">
        <v>905</v>
      </c>
      <c r="H21" s="19">
        <v>100</v>
      </c>
      <c r="I21" s="19">
        <v>100</v>
      </c>
      <c r="J21" s="20">
        <v>0</v>
      </c>
      <c r="K21" s="20">
        <v>0</v>
      </c>
      <c r="L21" s="20">
        <v>0</v>
      </c>
      <c r="M21" s="20">
        <v>0</v>
      </c>
      <c r="N21" s="20">
        <v>100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24</v>
      </c>
      <c r="C22" t="s">
        <v>32</v>
      </c>
      <c r="D22" t="s">
        <v>8</v>
      </c>
      <c r="E22" s="3">
        <v>750</v>
      </c>
      <c r="F22" s="3">
        <v>750</v>
      </c>
      <c r="G22" s="18">
        <v>905</v>
      </c>
      <c r="H22" s="19">
        <v>120</v>
      </c>
      <c r="I22" s="19">
        <v>324.01</v>
      </c>
      <c r="J22" s="20">
        <v>165</v>
      </c>
      <c r="K22" s="20">
        <v>170</v>
      </c>
      <c r="L22" s="20">
        <v>165</v>
      </c>
      <c r="M22" s="20">
        <v>170</v>
      </c>
      <c r="N22" s="20">
        <v>0</v>
      </c>
      <c r="O22" s="20">
        <v>173</v>
      </c>
      <c r="P22" s="20">
        <v>233.72</v>
      </c>
      <c r="Q22" s="20">
        <v>164</v>
      </c>
      <c r="R22" s="20">
        <v>182</v>
      </c>
      <c r="S22" s="20">
        <v>182</v>
      </c>
      <c r="T22" s="20">
        <v>182</v>
      </c>
      <c r="U22" s="20">
        <v>0</v>
      </c>
      <c r="V22" s="20">
        <v>208</v>
      </c>
      <c r="W22" s="20">
        <v>0</v>
      </c>
      <c r="X22" s="20">
        <v>0</v>
      </c>
      <c r="Y22" s="20">
        <v>0</v>
      </c>
      <c r="Z22" s="20">
        <v>0</v>
      </c>
      <c r="AA22" s="20">
        <v>205</v>
      </c>
      <c r="AB22" s="20">
        <v>0</v>
      </c>
      <c r="AC22" s="20">
        <v>205</v>
      </c>
      <c r="AD22" s="20">
        <v>160</v>
      </c>
      <c r="AE22" s="20">
        <v>0</v>
      </c>
      <c r="AF22" s="20">
        <v>0</v>
      </c>
      <c r="AG22" s="20">
        <v>185</v>
      </c>
      <c r="AH22" s="20">
        <v>0</v>
      </c>
      <c r="AI22" s="20">
        <v>150</v>
      </c>
      <c r="AJ22" s="20">
        <v>0</v>
      </c>
      <c r="AK22" s="20">
        <v>197.94</v>
      </c>
      <c r="AL22" s="20">
        <v>191.2</v>
      </c>
      <c r="AM22" s="20">
        <v>0</v>
      </c>
      <c r="AN22" s="20">
        <v>191.2</v>
      </c>
      <c r="AO22" s="20">
        <v>0</v>
      </c>
      <c r="AP22" s="20">
        <v>324.01</v>
      </c>
      <c r="AQ22" s="20">
        <v>130</v>
      </c>
      <c r="AR22" s="20">
        <v>120</v>
      </c>
      <c r="AS22" s="20">
        <v>130</v>
      </c>
      <c r="AT22" s="20">
        <v>180</v>
      </c>
      <c r="AU22" s="20">
        <v>0</v>
      </c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24</v>
      </c>
      <c r="C23" t="s">
        <v>68</v>
      </c>
      <c r="D23" t="s">
        <v>8</v>
      </c>
      <c r="E23" s="3">
        <v>0</v>
      </c>
      <c r="F23" s="3">
        <v>0</v>
      </c>
      <c r="G23" s="18">
        <v>0</v>
      </c>
      <c r="H23" s="19">
        <v>120</v>
      </c>
      <c r="I23" s="19">
        <v>130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130</v>
      </c>
      <c r="AR23" s="20">
        <v>120</v>
      </c>
      <c r="AS23" s="20">
        <v>0</v>
      </c>
      <c r="AT23" s="20">
        <v>0</v>
      </c>
      <c r="AU23" s="20">
        <v>0</v>
      </c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72</v>
      </c>
      <c r="C24" t="s">
        <v>32</v>
      </c>
      <c r="D24" t="s">
        <v>34</v>
      </c>
      <c r="E24" s="3">
        <v>950</v>
      </c>
      <c r="F24" s="3">
        <v>950</v>
      </c>
      <c r="G24" s="18">
        <v>901</v>
      </c>
      <c r="H24" s="19">
        <v>707</v>
      </c>
      <c r="I24" s="19">
        <v>707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707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72</v>
      </c>
      <c r="C25" t="s">
        <v>32</v>
      </c>
      <c r="D25" t="s">
        <v>8</v>
      </c>
      <c r="E25" s="3">
        <v>950</v>
      </c>
      <c r="F25" s="3">
        <v>950</v>
      </c>
      <c r="G25" s="18">
        <v>901</v>
      </c>
      <c r="H25" s="19">
        <v>300</v>
      </c>
      <c r="I25" s="19">
        <v>825</v>
      </c>
      <c r="J25" s="20">
        <v>721</v>
      </c>
      <c r="K25" s="20">
        <v>350</v>
      </c>
      <c r="L25" s="20">
        <v>721</v>
      </c>
      <c r="M25" s="20">
        <v>350</v>
      </c>
      <c r="N25" s="20">
        <v>426.55</v>
      </c>
      <c r="O25" s="20">
        <v>0</v>
      </c>
      <c r="P25" s="20">
        <v>475.56</v>
      </c>
      <c r="Q25" s="20">
        <v>670</v>
      </c>
      <c r="R25" s="20">
        <v>745</v>
      </c>
      <c r="S25" s="20">
        <v>745</v>
      </c>
      <c r="T25" s="20">
        <v>745</v>
      </c>
      <c r="U25" s="20">
        <v>426.55</v>
      </c>
      <c r="V25" s="20">
        <v>1696.55</v>
      </c>
      <c r="W25" s="20">
        <v>0</v>
      </c>
      <c r="X25" s="20">
        <v>0</v>
      </c>
      <c r="Y25" s="20">
        <v>450</v>
      </c>
      <c r="Z25" s="20">
        <v>0</v>
      </c>
      <c r="AA25" s="20">
        <v>700</v>
      </c>
      <c r="AB25" s="20">
        <v>700</v>
      </c>
      <c r="AC25" s="20">
        <v>700</v>
      </c>
      <c r="AD25" s="20">
        <v>0</v>
      </c>
      <c r="AE25" s="20">
        <v>0</v>
      </c>
      <c r="AF25" s="20">
        <v>0</v>
      </c>
      <c r="AG25" s="20">
        <v>750</v>
      </c>
      <c r="AH25" s="20">
        <v>0</v>
      </c>
      <c r="AI25" s="20">
        <v>300</v>
      </c>
      <c r="AJ25" s="20">
        <v>0</v>
      </c>
      <c r="AK25" s="20">
        <v>485</v>
      </c>
      <c r="AL25" s="20">
        <v>437.19</v>
      </c>
      <c r="AM25" s="20">
        <v>0</v>
      </c>
      <c r="AN25" s="20">
        <v>475.56</v>
      </c>
      <c r="AO25" s="20">
        <v>0</v>
      </c>
      <c r="AP25" s="20">
        <v>324.01</v>
      </c>
      <c r="AQ25" s="20">
        <v>600</v>
      </c>
      <c r="AR25" s="20">
        <v>500</v>
      </c>
      <c r="AS25" s="20">
        <v>600</v>
      </c>
      <c r="AT25" s="20">
        <v>0</v>
      </c>
      <c r="AU25" s="20">
        <v>400</v>
      </c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72</v>
      </c>
      <c r="C26" t="s">
        <v>35</v>
      </c>
      <c r="D26" t="s">
        <v>8</v>
      </c>
      <c r="E26" s="3">
        <v>0</v>
      </c>
      <c r="F26" s="3">
        <v>0</v>
      </c>
      <c r="G26" s="18">
        <v>0</v>
      </c>
      <c r="H26" s="19">
        <v>810</v>
      </c>
      <c r="I26" s="19">
        <v>867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2515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73</v>
      </c>
      <c r="C27" t="s">
        <v>32</v>
      </c>
      <c r="D27" t="s">
        <v>67</v>
      </c>
      <c r="E27" s="3">
        <v>0</v>
      </c>
      <c r="F27" s="3">
        <v>0</v>
      </c>
      <c r="G27" s="18">
        <v>0</v>
      </c>
      <c r="H27" s="19">
        <v>100</v>
      </c>
      <c r="I27" s="19">
        <v>102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102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100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25</v>
      </c>
      <c r="C28" t="s">
        <v>35</v>
      </c>
      <c r="D28" t="s">
        <v>8</v>
      </c>
      <c r="E28" s="3">
        <v>0</v>
      </c>
      <c r="F28" s="3">
        <v>0</v>
      </c>
      <c r="G28" s="18">
        <v>0</v>
      </c>
      <c r="H28" s="19">
        <v>380</v>
      </c>
      <c r="I28" s="19">
        <v>407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1180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23</v>
      </c>
      <c r="B29" t="s">
        <v>26</v>
      </c>
      <c r="C29" t="s">
        <v>32</v>
      </c>
      <c r="D29" t="s">
        <v>33</v>
      </c>
      <c r="E29" s="3">
        <v>1000</v>
      </c>
      <c r="F29" s="3">
        <v>1000</v>
      </c>
      <c r="G29" s="18">
        <v>912</v>
      </c>
      <c r="H29" s="19">
        <v>100</v>
      </c>
      <c r="I29" s="19">
        <v>100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100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23</v>
      </c>
      <c r="B30" t="s">
        <v>26</v>
      </c>
      <c r="C30" t="s">
        <v>32</v>
      </c>
      <c r="D30" t="s">
        <v>67</v>
      </c>
      <c r="E30" s="3">
        <v>1000</v>
      </c>
      <c r="F30" s="3">
        <v>1000</v>
      </c>
      <c r="G30" s="18">
        <v>912</v>
      </c>
      <c r="H30" s="19">
        <v>100</v>
      </c>
      <c r="I30" s="19">
        <v>100</v>
      </c>
      <c r="J30" s="20">
        <v>0</v>
      </c>
      <c r="K30" s="20">
        <v>0</v>
      </c>
      <c r="L30" s="20">
        <v>0</v>
      </c>
      <c r="M30" s="20">
        <v>0</v>
      </c>
      <c r="N30" s="20">
        <v>100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23</v>
      </c>
      <c r="B31" t="s">
        <v>26</v>
      </c>
      <c r="C31" t="s">
        <v>32</v>
      </c>
      <c r="D31" t="s">
        <v>8</v>
      </c>
      <c r="E31" s="3">
        <v>1000</v>
      </c>
      <c r="F31" s="3">
        <v>1000</v>
      </c>
      <c r="G31" s="18">
        <v>912</v>
      </c>
      <c r="H31" s="19">
        <v>142</v>
      </c>
      <c r="I31" s="19">
        <v>390</v>
      </c>
      <c r="J31" s="20">
        <v>324</v>
      </c>
      <c r="K31" s="20">
        <v>275</v>
      </c>
      <c r="L31" s="20">
        <v>324</v>
      </c>
      <c r="M31" s="20">
        <v>275</v>
      </c>
      <c r="N31" s="20">
        <v>0</v>
      </c>
      <c r="O31" s="20">
        <v>281</v>
      </c>
      <c r="P31" s="20">
        <v>233.72</v>
      </c>
      <c r="Q31" s="20">
        <v>266</v>
      </c>
      <c r="R31" s="20">
        <v>296</v>
      </c>
      <c r="S31" s="20">
        <v>296</v>
      </c>
      <c r="T31" s="20">
        <v>296</v>
      </c>
      <c r="U31" s="20">
        <v>0</v>
      </c>
      <c r="V31" s="20">
        <v>390</v>
      </c>
      <c r="W31" s="20">
        <v>0</v>
      </c>
      <c r="X31" s="20">
        <v>0</v>
      </c>
      <c r="Y31" s="20">
        <v>250</v>
      </c>
      <c r="Z31" s="20">
        <v>0</v>
      </c>
      <c r="AA31" s="20">
        <v>309</v>
      </c>
      <c r="AB31" s="20">
        <v>0</v>
      </c>
      <c r="AC31" s="20">
        <v>309</v>
      </c>
      <c r="AD31" s="20">
        <v>357</v>
      </c>
      <c r="AE31" s="20">
        <v>260</v>
      </c>
      <c r="AF31" s="20">
        <v>0</v>
      </c>
      <c r="AG31" s="20">
        <v>0</v>
      </c>
      <c r="AH31" s="20">
        <v>0</v>
      </c>
      <c r="AI31" s="20">
        <v>255</v>
      </c>
      <c r="AJ31" s="20">
        <v>0</v>
      </c>
      <c r="AK31" s="20">
        <v>258.82</v>
      </c>
      <c r="AL31" s="20">
        <v>233.72</v>
      </c>
      <c r="AM31" s="20">
        <v>0</v>
      </c>
      <c r="AN31" s="20">
        <v>233.72</v>
      </c>
      <c r="AO31" s="20">
        <v>0</v>
      </c>
      <c r="AP31" s="20">
        <v>324.01</v>
      </c>
      <c r="AQ31" s="20">
        <v>210</v>
      </c>
      <c r="AR31" s="20">
        <v>200</v>
      </c>
      <c r="AS31" s="20">
        <v>210</v>
      </c>
      <c r="AT31" s="20">
        <v>269</v>
      </c>
      <c r="AU31" s="20">
        <v>325</v>
      </c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23</v>
      </c>
      <c r="B32" t="s">
        <v>26</v>
      </c>
      <c r="C32" t="s">
        <v>68</v>
      </c>
      <c r="D32" t="s">
        <v>8</v>
      </c>
      <c r="E32" s="3">
        <v>0</v>
      </c>
      <c r="F32" s="3">
        <v>0</v>
      </c>
      <c r="G32" s="18">
        <v>0</v>
      </c>
      <c r="H32" s="19">
        <v>200</v>
      </c>
      <c r="I32" s="19">
        <v>210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210</v>
      </c>
      <c r="AR32" s="20">
        <v>200</v>
      </c>
      <c r="AS32" s="20">
        <v>0</v>
      </c>
      <c r="AT32" s="20">
        <v>0</v>
      </c>
      <c r="AU32" s="20">
        <v>0</v>
      </c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23</v>
      </c>
      <c r="B33" t="s">
        <v>74</v>
      </c>
      <c r="C33" t="s">
        <v>32</v>
      </c>
      <c r="D33" t="s">
        <v>8</v>
      </c>
      <c r="E33" s="3">
        <v>1000</v>
      </c>
      <c r="F33" s="3">
        <v>1000</v>
      </c>
      <c r="G33" s="18">
        <v>913</v>
      </c>
      <c r="H33" s="19">
        <v>260</v>
      </c>
      <c r="I33" s="19">
        <v>260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260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6" t="s">
        <v>14</v>
      </c>
      <c r="B52" s="16" t="s">
        <v>1</v>
      </c>
      <c r="C52" s="16" t="s">
        <v>2</v>
      </c>
      <c r="D52" s="16" t="s">
        <v>3</v>
      </c>
      <c r="E52" s="17" t="s">
        <v>15</v>
      </c>
      <c r="F52" s="17" t="s">
        <v>16</v>
      </c>
      <c r="G52" s="17" t="s">
        <v>17</v>
      </c>
      <c r="H52" s="17" t="s">
        <v>18</v>
      </c>
      <c r="I52" s="17" t="s">
        <v>19</v>
      </c>
      <c r="J52" s="17" t="s">
        <v>20</v>
      </c>
      <c r="K52" s="17" t="s">
        <v>38</v>
      </c>
      <c r="L52" s="17" t="s">
        <v>39</v>
      </c>
      <c r="M52" s="17" t="s">
        <v>40</v>
      </c>
      <c r="N52" s="17" t="s">
        <v>41</v>
      </c>
      <c r="O52" s="17" t="s">
        <v>42</v>
      </c>
      <c r="P52" s="17" t="s">
        <v>43</v>
      </c>
      <c r="Q52" s="17" t="s">
        <v>44</v>
      </c>
      <c r="R52" s="17" t="s">
        <v>45</v>
      </c>
      <c r="S52" s="17" t="s">
        <v>45</v>
      </c>
      <c r="T52" s="17" t="s">
        <v>45</v>
      </c>
      <c r="U52" s="17" t="s">
        <v>46</v>
      </c>
      <c r="V52" s="17" t="s">
        <v>47</v>
      </c>
      <c r="W52" s="17" t="s">
        <v>48</v>
      </c>
      <c r="X52" s="17" t="s">
        <v>49</v>
      </c>
      <c r="Y52" s="17" t="s">
        <v>50</v>
      </c>
      <c r="Z52" s="17" t="s">
        <v>51</v>
      </c>
      <c r="AA52" s="17" t="s">
        <v>28</v>
      </c>
      <c r="AB52" s="17" t="s">
        <v>52</v>
      </c>
      <c r="AC52" s="17" t="s">
        <v>53</v>
      </c>
      <c r="AD52" s="17" t="s">
        <v>54</v>
      </c>
      <c r="AE52" s="17" t="s">
        <v>55</v>
      </c>
      <c r="AF52" s="17" t="s">
        <v>56</v>
      </c>
      <c r="AG52" s="17" t="s">
        <v>57</v>
      </c>
      <c r="AH52" s="17" t="s">
        <v>58</v>
      </c>
      <c r="AI52" s="17" t="s">
        <v>59</v>
      </c>
      <c r="AJ52" s="17" t="s">
        <v>59</v>
      </c>
      <c r="AK52" s="17" t="s">
        <v>21</v>
      </c>
      <c r="AL52" s="17" t="s">
        <v>60</v>
      </c>
      <c r="AM52" s="17" t="s">
        <v>61</v>
      </c>
      <c r="AN52" s="17" t="s">
        <v>29</v>
      </c>
      <c r="AO52" s="17" t="s">
        <v>62</v>
      </c>
      <c r="AP52" s="17" t="s">
        <v>30</v>
      </c>
      <c r="AQ52" s="17" t="s">
        <v>63</v>
      </c>
      <c r="AR52" s="17" t="s">
        <v>64</v>
      </c>
      <c r="AS52" s="17" t="s">
        <v>65</v>
      </c>
      <c r="AT52" s="17" t="s">
        <v>31</v>
      </c>
      <c r="AU52" s="17" t="s">
        <v>66</v>
      </c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36</v>
      </c>
      <c r="C53" t="s">
        <v>32</v>
      </c>
      <c r="D53" t="s">
        <v>33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36</v>
      </c>
      <c r="C54" t="s">
        <v>32</v>
      </c>
      <c r="D54" t="s">
        <v>67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36</v>
      </c>
      <c r="C55" t="s">
        <v>32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36</v>
      </c>
      <c r="C56" t="s">
        <v>35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36</v>
      </c>
      <c r="C57" t="s">
        <v>68</v>
      </c>
      <c r="D57" t="s">
        <v>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69</v>
      </c>
      <c r="C58" t="s">
        <v>32</v>
      </c>
      <c r="D58" t="s">
        <v>33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69</v>
      </c>
      <c r="C59" t="s">
        <v>32</v>
      </c>
      <c r="D59" t="s">
        <v>34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69</v>
      </c>
      <c r="C60" t="s">
        <v>35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22</v>
      </c>
      <c r="C61" t="s">
        <v>32</v>
      </c>
      <c r="D61" t="s">
        <v>33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22</v>
      </c>
      <c r="C62" t="s">
        <v>32</v>
      </c>
      <c r="D62" t="s">
        <v>67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>
        <f>IF('Shoppable Services'!$F$4=$D62,1,0)*IF('Shoppable Services'!$E$4=$C62,1,0)*IF('Shoppable Services'!$D$4=$B62,1,0)*IF('Shoppable Services'!$C$4=$A62,1,0)*IF('Shoppable Services'!$B$4=AU$52,AU11,0)</f>
        <v>0</v>
      </c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22</v>
      </c>
      <c r="C63" t="s">
        <v>32</v>
      </c>
      <c r="D63" t="s">
        <v>34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>
        <f>IF('Shoppable Services'!$F$4=$D63,1,0)*IF('Shoppable Services'!$E$4=$C63,1,0)*IF('Shoppable Services'!$D$4=$B63,1,0)*IF('Shoppable Services'!$C$4=$A63,1,0)*IF('Shoppable Services'!$B$4=AU$52,AU12,0)</f>
        <v>0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6</v>
      </c>
      <c r="B64" t="s">
        <v>22</v>
      </c>
      <c r="C64" t="s">
        <v>32</v>
      </c>
      <c r="D64" t="s">
        <v>7</v>
      </c>
      <c r="E64" s="4">
        <f>IF('Shoppable Services'!$F$4=$D64,1,0)*IF('Shoppable Services'!$E$4=$C64,1,0)*IF('Shoppable Services'!$D$4=$B64,1,0)*IF('Shoppable Services'!$C$4=$A64,1,0)*$E13</f>
        <v>2150</v>
      </c>
      <c r="F64" s="4">
        <f>IF('Shoppable Services'!$F$4=$D64,1,0)*IF('Shoppable Services'!$E$4=$C64,1,0)*IF('Shoppable Services'!$D$4=$B64,1,0)*IF('Shoppable Services'!$C$4=$A64,1,0)*$F13</f>
        <v>2150</v>
      </c>
      <c r="G64" s="4">
        <f>IF('Shoppable Services'!$F$4=$D64,1,0)*IF('Shoppable Services'!$E$4=$C64,1,0)*IF('Shoppable Services'!$D$4=$B64,1,0)*IF('Shoppable Services'!$C$4=$A64,1,0)*$G13</f>
        <v>124</v>
      </c>
      <c r="H64" s="4">
        <f>IF('Shoppable Services'!$F$4=$D64,1,0)*IF('Shoppable Services'!$E$4=$C64,1,0)*IF('Shoppable Services'!$D$4=$B64,1,0)*IF('Shoppable Services'!$C$4=$A64,1,0)*$H13</f>
        <v>529.59</v>
      </c>
      <c r="I64" s="4">
        <f>IF('Shoppable Services'!$F$4=$D64,1,0)*IF('Shoppable Services'!$E$4=$C64,1,0)*IF('Shoppable Services'!$D$4=$B64,1,0)*IF('Shoppable Services'!$C$4=$A64,1,0)*$I13</f>
        <v>874</v>
      </c>
      <c r="J64" s="4">
        <f>IF('Shoppable Services'!$F$4=$D64,1,0)*IF('Shoppable Services'!$E$4=$C64,1,0)*IF('Shoppable Services'!$D$4=$B64,1,0)*IF('Shoppable Services'!$C$4=$A64,1,0)*IF('Shoppable Services'!$B$4=J$52,J13,0)</f>
        <v>731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>
        <f>IF('Shoppable Services'!$F$4=$D64,1,0)*IF('Shoppable Services'!$E$4=$C64,1,0)*IF('Shoppable Services'!$D$4=$B64,1,0)*IF('Shoppable Services'!$C$4=$A64,1,0)*IF('Shoppable Services'!$B$4=AU$52,AU13,0)</f>
        <v>0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6</v>
      </c>
      <c r="B65" t="s">
        <v>22</v>
      </c>
      <c r="C65" t="s">
        <v>68</v>
      </c>
      <c r="D65" t="s">
        <v>7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>
        <f>IF('Shoppable Services'!$F$4=$D65,1,0)*IF('Shoppable Services'!$E$4=$C65,1,0)*IF('Shoppable Services'!$D$4=$B65,1,0)*IF('Shoppable Services'!$C$4=$A65,1,0)*IF('Shoppable Services'!$B$4=AT$52,AT14,0)</f>
        <v>0</v>
      </c>
      <c r="AU65" s="4">
        <f>IF('Shoppable Services'!$F$4=$D65,1,0)*IF('Shoppable Services'!$E$4=$C65,1,0)*IF('Shoppable Services'!$D$4=$B65,1,0)*IF('Shoppable Services'!$C$4=$A65,1,0)*IF('Shoppable Services'!$B$4=AU$52,AU14,0)</f>
        <v>0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6</v>
      </c>
      <c r="B66" t="s">
        <v>37</v>
      </c>
      <c r="C66" t="s">
        <v>32</v>
      </c>
      <c r="D66" t="s">
        <v>33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>
        <f>IF('Shoppable Services'!$F$4=$D66,1,0)*IF('Shoppable Services'!$E$4=$C66,1,0)*IF('Shoppable Services'!$D$4=$B66,1,0)*IF('Shoppable Services'!$C$4=$A66,1,0)*IF('Shoppable Services'!$B$4=AT$52,AT15,0)</f>
        <v>0</v>
      </c>
      <c r="AU66" s="4">
        <f>IF('Shoppable Services'!$F$4=$D66,1,0)*IF('Shoppable Services'!$E$4=$C66,1,0)*IF('Shoppable Services'!$D$4=$B66,1,0)*IF('Shoppable Services'!$C$4=$A66,1,0)*IF('Shoppable Services'!$B$4=AU$52,AU15,0)</f>
        <v>0</v>
      </c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6</v>
      </c>
      <c r="B67" t="s">
        <v>37</v>
      </c>
      <c r="C67" t="s">
        <v>32</v>
      </c>
      <c r="D67" t="s">
        <v>67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>
        <f>IF('Shoppable Services'!$F$4=$D67,1,0)*IF('Shoppable Services'!$E$4=$C67,1,0)*IF('Shoppable Services'!$D$4=$B67,1,0)*IF('Shoppable Services'!$C$4=$A67,1,0)*IF('Shoppable Services'!$B$4=AT$52,AT16,0)</f>
        <v>0</v>
      </c>
      <c r="AU67" s="4">
        <f>IF('Shoppable Services'!$F$4=$D67,1,0)*IF('Shoppable Services'!$E$4=$C67,1,0)*IF('Shoppable Services'!$D$4=$B67,1,0)*IF('Shoppable Services'!$C$4=$A67,1,0)*IF('Shoppable Services'!$B$4=AU$52,AU16,0)</f>
        <v>0</v>
      </c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6</v>
      </c>
      <c r="B68" t="s">
        <v>37</v>
      </c>
      <c r="C68" t="s">
        <v>32</v>
      </c>
      <c r="D68" t="s">
        <v>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>
        <f>IF('Shoppable Services'!$F$4=$D68,1,0)*IF('Shoppable Services'!$E$4=$C68,1,0)*IF('Shoppable Services'!$D$4=$B68,1,0)*IF('Shoppable Services'!$C$4=$A68,1,0)*IF('Shoppable Services'!$B$4=AT$52,AT17,0)</f>
        <v>0</v>
      </c>
      <c r="AU68" s="4">
        <f>IF('Shoppable Services'!$F$4=$D68,1,0)*IF('Shoppable Services'!$E$4=$C68,1,0)*IF('Shoppable Services'!$D$4=$B68,1,0)*IF('Shoppable Services'!$C$4=$A68,1,0)*IF('Shoppable Services'!$B$4=AU$52,AU17,0)</f>
        <v>0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70</v>
      </c>
      <c r="C69" t="s">
        <v>35</v>
      </c>
      <c r="D69" t="s">
        <v>71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>
        <f>IF('Shoppable Services'!$F$4=$D69,1,0)*IF('Shoppable Services'!$E$4=$C69,1,0)*IF('Shoppable Services'!$D$4=$B69,1,0)*IF('Shoppable Services'!$C$4=$A69,1,0)*IF('Shoppable Services'!$B$4=AT$52,AT18,0)</f>
        <v>0</v>
      </c>
      <c r="AU69" s="4">
        <f>IF('Shoppable Services'!$F$4=$D69,1,0)*IF('Shoppable Services'!$E$4=$C69,1,0)*IF('Shoppable Services'!$D$4=$B69,1,0)*IF('Shoppable Services'!$C$4=$A69,1,0)*IF('Shoppable Services'!$B$4=AU$52,AU18,0)</f>
        <v>0</v>
      </c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70</v>
      </c>
      <c r="C70" t="s">
        <v>35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>
        <f>IF('Shoppable Services'!$F$4=$D70,1,0)*IF('Shoppable Services'!$E$4=$C70,1,0)*IF('Shoppable Services'!$D$4=$B70,1,0)*IF('Shoppable Services'!$C$4=$A70,1,0)*IF('Shoppable Services'!$B$4=AT$52,AT19,0)</f>
        <v>0</v>
      </c>
      <c r="AU70" s="4">
        <f>IF('Shoppable Services'!$F$4=$D70,1,0)*IF('Shoppable Services'!$E$4=$C70,1,0)*IF('Shoppable Services'!$D$4=$B70,1,0)*IF('Shoppable Services'!$C$4=$A70,1,0)*IF('Shoppable Services'!$B$4=AU$52,AU19,0)</f>
        <v>0</v>
      </c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24</v>
      </c>
      <c r="C71" t="s">
        <v>32</v>
      </c>
      <c r="D71" t="s">
        <v>33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>
        <f>IF('Shoppable Services'!$F$4=$D71,1,0)*IF('Shoppable Services'!$E$4=$C71,1,0)*IF('Shoppable Services'!$D$4=$B71,1,0)*IF('Shoppable Services'!$C$4=$A71,1,0)*IF('Shoppable Services'!$B$4=AT$52,AT20,0)</f>
        <v>0</v>
      </c>
      <c r="AU71" s="4">
        <f>IF('Shoppable Services'!$F$4=$D71,1,0)*IF('Shoppable Services'!$E$4=$C71,1,0)*IF('Shoppable Services'!$D$4=$B71,1,0)*IF('Shoppable Services'!$C$4=$A71,1,0)*IF('Shoppable Services'!$B$4=AU$52,AU20,0)</f>
        <v>0</v>
      </c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24</v>
      </c>
      <c r="C72" t="s">
        <v>32</v>
      </c>
      <c r="D72" t="s">
        <v>67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>
        <f>IF('Shoppable Services'!$F$4=$D72,1,0)*IF('Shoppable Services'!$E$4=$C72,1,0)*IF('Shoppable Services'!$D$4=$B72,1,0)*IF('Shoppable Services'!$C$4=$A72,1,0)*IF('Shoppable Services'!$B$4=AT$52,AT21,0)</f>
        <v>0</v>
      </c>
      <c r="AU72" s="4">
        <f>IF('Shoppable Services'!$F$4=$D72,1,0)*IF('Shoppable Services'!$E$4=$C72,1,0)*IF('Shoppable Services'!$D$4=$B72,1,0)*IF('Shoppable Services'!$C$4=$A72,1,0)*IF('Shoppable Services'!$B$4=AU$52,AU21,0)</f>
        <v>0</v>
      </c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24</v>
      </c>
      <c r="C73" t="s">
        <v>32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>
        <f>IF('Shoppable Services'!$F$4=$D73,1,0)*IF('Shoppable Services'!$E$4=$C73,1,0)*IF('Shoppable Services'!$D$4=$B73,1,0)*IF('Shoppable Services'!$C$4=$A73,1,0)*IF('Shoppable Services'!$B$4=AT$52,AT22,0)</f>
        <v>0</v>
      </c>
      <c r="AU73" s="4">
        <f>IF('Shoppable Services'!$F$4=$D73,1,0)*IF('Shoppable Services'!$E$4=$C73,1,0)*IF('Shoppable Services'!$D$4=$B73,1,0)*IF('Shoppable Services'!$C$4=$A73,1,0)*IF('Shoppable Services'!$B$4=AU$52,AU22,0)</f>
        <v>0</v>
      </c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24</v>
      </c>
      <c r="C74" t="s">
        <v>68</v>
      </c>
      <c r="D74" t="s">
        <v>8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>
        <f>IF('Shoppable Services'!$F$4=$D74,1,0)*IF('Shoppable Services'!$E$4=$C74,1,0)*IF('Shoppable Services'!$D$4=$B74,1,0)*IF('Shoppable Services'!$C$4=$A74,1,0)*IF('Shoppable Services'!$B$4=AT$52,AT23,0)</f>
        <v>0</v>
      </c>
      <c r="AU74" s="4">
        <f>IF('Shoppable Services'!$F$4=$D74,1,0)*IF('Shoppable Services'!$E$4=$C74,1,0)*IF('Shoppable Services'!$D$4=$B74,1,0)*IF('Shoppable Services'!$C$4=$A74,1,0)*IF('Shoppable Services'!$B$4=AU$52,AU23,0)</f>
        <v>0</v>
      </c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72</v>
      </c>
      <c r="C75" t="s">
        <v>32</v>
      </c>
      <c r="D75" t="s">
        <v>34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>
        <f>IF('Shoppable Services'!$F$4=$D75,1,0)*IF('Shoppable Services'!$E$4=$C75,1,0)*IF('Shoppable Services'!$D$4=$B75,1,0)*IF('Shoppable Services'!$C$4=$A75,1,0)*IF('Shoppable Services'!$B$4=AQ$52,AQ24,0)</f>
        <v>0</v>
      </c>
      <c r="AR75" s="4">
        <f>IF('Shoppable Services'!$F$4=$D75,1,0)*IF('Shoppable Services'!$E$4=$C75,1,0)*IF('Shoppable Services'!$D$4=$B75,1,0)*IF('Shoppable Services'!$C$4=$A75,1,0)*IF('Shoppable Services'!$B$4=AR$52,AR24,0)</f>
        <v>0</v>
      </c>
      <c r="AS75" s="4">
        <f>IF('Shoppable Services'!$F$4=$D75,1,0)*IF('Shoppable Services'!$E$4=$C75,1,0)*IF('Shoppable Services'!$D$4=$B75,1,0)*IF('Shoppable Services'!$C$4=$A75,1,0)*IF('Shoppable Services'!$B$4=AS$52,AS24,0)</f>
        <v>0</v>
      </c>
      <c r="AT75" s="4">
        <f>IF('Shoppable Services'!$F$4=$D75,1,0)*IF('Shoppable Services'!$E$4=$C75,1,0)*IF('Shoppable Services'!$D$4=$B75,1,0)*IF('Shoppable Services'!$C$4=$A75,1,0)*IF('Shoppable Services'!$B$4=AT$52,AT24,0)</f>
        <v>0</v>
      </c>
      <c r="AU75" s="4">
        <f>IF('Shoppable Services'!$F$4=$D75,1,0)*IF('Shoppable Services'!$E$4=$C75,1,0)*IF('Shoppable Services'!$D$4=$B75,1,0)*IF('Shoppable Services'!$C$4=$A75,1,0)*IF('Shoppable Services'!$B$4=AU$52,AU24,0)</f>
        <v>0</v>
      </c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72</v>
      </c>
      <c r="C76" t="s">
        <v>32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>
        <f>IF('Shoppable Services'!$F$4=$D76,1,0)*IF('Shoppable Services'!$E$4=$C76,1,0)*IF('Shoppable Services'!$D$4=$B76,1,0)*IF('Shoppable Services'!$C$4=$A76,1,0)*IF('Shoppable Services'!$B$4=AQ$52,AQ25,0)</f>
        <v>0</v>
      </c>
      <c r="AR76" s="4">
        <f>IF('Shoppable Services'!$F$4=$D76,1,0)*IF('Shoppable Services'!$E$4=$C76,1,0)*IF('Shoppable Services'!$D$4=$B76,1,0)*IF('Shoppable Services'!$C$4=$A76,1,0)*IF('Shoppable Services'!$B$4=AR$52,AR25,0)</f>
        <v>0</v>
      </c>
      <c r="AS76" s="4">
        <f>IF('Shoppable Services'!$F$4=$D76,1,0)*IF('Shoppable Services'!$E$4=$C76,1,0)*IF('Shoppable Services'!$D$4=$B76,1,0)*IF('Shoppable Services'!$C$4=$A76,1,0)*IF('Shoppable Services'!$B$4=AS$52,AS25,0)</f>
        <v>0</v>
      </c>
      <c r="AT76" s="4">
        <f>IF('Shoppable Services'!$F$4=$D76,1,0)*IF('Shoppable Services'!$E$4=$C76,1,0)*IF('Shoppable Services'!$D$4=$B76,1,0)*IF('Shoppable Services'!$C$4=$A76,1,0)*IF('Shoppable Services'!$B$4=AT$52,AT25,0)</f>
        <v>0</v>
      </c>
      <c r="AU76" s="4">
        <f>IF('Shoppable Services'!$F$4=$D76,1,0)*IF('Shoppable Services'!$E$4=$C76,1,0)*IF('Shoppable Services'!$D$4=$B76,1,0)*IF('Shoppable Services'!$C$4=$A76,1,0)*IF('Shoppable Services'!$B$4=AU$52,AU25,0)</f>
        <v>0</v>
      </c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72</v>
      </c>
      <c r="C77" t="s">
        <v>35</v>
      </c>
      <c r="D77" t="s">
        <v>8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>
        <f>IF('Shoppable Services'!$F$4=$D77,1,0)*IF('Shoppable Services'!$E$4=$C77,1,0)*IF('Shoppable Services'!$D$4=$B77,1,0)*IF('Shoppable Services'!$C$4=$A77,1,0)*IF('Shoppable Services'!$B$4=AQ$52,AQ26,0)</f>
        <v>0</v>
      </c>
      <c r="AR77" s="4">
        <f>IF('Shoppable Services'!$F$4=$D77,1,0)*IF('Shoppable Services'!$E$4=$C77,1,0)*IF('Shoppable Services'!$D$4=$B77,1,0)*IF('Shoppable Services'!$C$4=$A77,1,0)*IF('Shoppable Services'!$B$4=AR$52,AR26,0)</f>
        <v>0</v>
      </c>
      <c r="AS77" s="4">
        <f>IF('Shoppable Services'!$F$4=$D77,1,0)*IF('Shoppable Services'!$E$4=$C77,1,0)*IF('Shoppable Services'!$D$4=$B77,1,0)*IF('Shoppable Services'!$C$4=$A77,1,0)*IF('Shoppable Services'!$B$4=AS$52,AS26,0)</f>
        <v>0</v>
      </c>
      <c r="AT77" s="4">
        <f>IF('Shoppable Services'!$F$4=$D77,1,0)*IF('Shoppable Services'!$E$4=$C77,1,0)*IF('Shoppable Services'!$D$4=$B77,1,0)*IF('Shoppable Services'!$C$4=$A77,1,0)*IF('Shoppable Services'!$B$4=AT$52,AT26,0)</f>
        <v>0</v>
      </c>
      <c r="AU77" s="4">
        <f>IF('Shoppable Services'!$F$4=$D77,1,0)*IF('Shoppable Services'!$E$4=$C77,1,0)*IF('Shoppable Services'!$D$4=$B77,1,0)*IF('Shoppable Services'!$C$4=$A77,1,0)*IF('Shoppable Services'!$B$4=AU$52,AU26,0)</f>
        <v>0</v>
      </c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73</v>
      </c>
      <c r="C78" t="s">
        <v>32</v>
      </c>
      <c r="D78" t="s">
        <v>67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>
        <f>IF('Shoppable Services'!$F$4=$D78,1,0)*IF('Shoppable Services'!$E$4=$C78,1,0)*IF('Shoppable Services'!$D$4=$B78,1,0)*IF('Shoppable Services'!$C$4=$A78,1,0)*IF('Shoppable Services'!$B$4=AQ$52,AQ27,0)</f>
        <v>0</v>
      </c>
      <c r="AR78" s="4">
        <f>IF('Shoppable Services'!$F$4=$D78,1,0)*IF('Shoppable Services'!$E$4=$C78,1,0)*IF('Shoppable Services'!$D$4=$B78,1,0)*IF('Shoppable Services'!$C$4=$A78,1,0)*IF('Shoppable Services'!$B$4=AR$52,AR27,0)</f>
        <v>0</v>
      </c>
      <c r="AS78" s="4">
        <f>IF('Shoppable Services'!$F$4=$D78,1,0)*IF('Shoppable Services'!$E$4=$C78,1,0)*IF('Shoppable Services'!$D$4=$B78,1,0)*IF('Shoppable Services'!$C$4=$A78,1,0)*IF('Shoppable Services'!$B$4=AS$52,AS27,0)</f>
        <v>0</v>
      </c>
      <c r="AT78" s="4">
        <f>IF('Shoppable Services'!$F$4=$D78,1,0)*IF('Shoppable Services'!$E$4=$C78,1,0)*IF('Shoppable Services'!$D$4=$B78,1,0)*IF('Shoppable Services'!$C$4=$A78,1,0)*IF('Shoppable Services'!$B$4=AT$52,AT27,0)</f>
        <v>0</v>
      </c>
      <c r="AU78" s="4">
        <f>IF('Shoppable Services'!$F$4=$D78,1,0)*IF('Shoppable Services'!$E$4=$C78,1,0)*IF('Shoppable Services'!$D$4=$B78,1,0)*IF('Shoppable Services'!$C$4=$A78,1,0)*IF('Shoppable Services'!$B$4=AU$52,AU27,0)</f>
        <v>0</v>
      </c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25</v>
      </c>
      <c r="C79" t="s">
        <v>35</v>
      </c>
      <c r="D79" t="s">
        <v>8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  <c r="AQ79" s="4">
        <f>IF('Shoppable Services'!$F$4=$D79,1,0)*IF('Shoppable Services'!$E$4=$C79,1,0)*IF('Shoppable Services'!$D$4=$B79,1,0)*IF('Shoppable Services'!$C$4=$A79,1,0)*IF('Shoppable Services'!$B$4=AQ$52,AQ28,0)</f>
        <v>0</v>
      </c>
      <c r="AR79" s="4">
        <f>IF('Shoppable Services'!$F$4=$D79,1,0)*IF('Shoppable Services'!$E$4=$C79,1,0)*IF('Shoppable Services'!$D$4=$B79,1,0)*IF('Shoppable Services'!$C$4=$A79,1,0)*IF('Shoppable Services'!$B$4=AR$52,AR28,0)</f>
        <v>0</v>
      </c>
      <c r="AS79" s="4">
        <f>IF('Shoppable Services'!$F$4=$D79,1,0)*IF('Shoppable Services'!$E$4=$C79,1,0)*IF('Shoppable Services'!$D$4=$B79,1,0)*IF('Shoppable Services'!$C$4=$A79,1,0)*IF('Shoppable Services'!$B$4=AS$52,AS28,0)</f>
        <v>0</v>
      </c>
      <c r="AT79" s="4">
        <f>IF('Shoppable Services'!$F$4=$D79,1,0)*IF('Shoppable Services'!$E$4=$C79,1,0)*IF('Shoppable Services'!$D$4=$B79,1,0)*IF('Shoppable Services'!$C$4=$A79,1,0)*IF('Shoppable Services'!$B$4=AT$52,AT28,0)</f>
        <v>0</v>
      </c>
      <c r="AU79" s="4">
        <f>IF('Shoppable Services'!$F$4=$D79,1,0)*IF('Shoppable Services'!$E$4=$C79,1,0)*IF('Shoppable Services'!$D$4=$B79,1,0)*IF('Shoppable Services'!$C$4=$A79,1,0)*IF('Shoppable Services'!$B$4=AU$52,AU28,0)</f>
        <v>0</v>
      </c>
    </row>
    <row r="80" spans="1:58">
      <c r="A80" t="s">
        <v>23</v>
      </c>
      <c r="B80" t="s">
        <v>26</v>
      </c>
      <c r="C80" t="s">
        <v>32</v>
      </c>
      <c r="D80" t="s">
        <v>33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  <c r="AQ80" s="4">
        <f>IF('Shoppable Services'!$F$4=$D80,1,0)*IF('Shoppable Services'!$E$4=$C80,1,0)*IF('Shoppable Services'!$D$4=$B80,1,0)*IF('Shoppable Services'!$C$4=$A80,1,0)*IF('Shoppable Services'!$B$4=AQ$52,AQ29,0)</f>
        <v>0</v>
      </c>
      <c r="AR80" s="4">
        <f>IF('Shoppable Services'!$F$4=$D80,1,0)*IF('Shoppable Services'!$E$4=$C80,1,0)*IF('Shoppable Services'!$D$4=$B80,1,0)*IF('Shoppable Services'!$C$4=$A80,1,0)*IF('Shoppable Services'!$B$4=AR$52,AR29,0)</f>
        <v>0</v>
      </c>
      <c r="AS80" s="4">
        <f>IF('Shoppable Services'!$F$4=$D80,1,0)*IF('Shoppable Services'!$E$4=$C80,1,0)*IF('Shoppable Services'!$D$4=$B80,1,0)*IF('Shoppable Services'!$C$4=$A80,1,0)*IF('Shoppable Services'!$B$4=AS$52,AS29,0)</f>
        <v>0</v>
      </c>
      <c r="AT80" s="4">
        <f>IF('Shoppable Services'!$F$4=$D80,1,0)*IF('Shoppable Services'!$E$4=$C80,1,0)*IF('Shoppable Services'!$D$4=$B80,1,0)*IF('Shoppable Services'!$C$4=$A80,1,0)*IF('Shoppable Services'!$B$4=AT$52,AT29,0)</f>
        <v>0</v>
      </c>
      <c r="AU80" s="4">
        <f>IF('Shoppable Services'!$F$4=$D80,1,0)*IF('Shoppable Services'!$E$4=$C80,1,0)*IF('Shoppable Services'!$D$4=$B80,1,0)*IF('Shoppable Services'!$C$4=$A80,1,0)*IF('Shoppable Services'!$B$4=AU$52,AU29,0)</f>
        <v>0</v>
      </c>
    </row>
    <row r="81" spans="1:47">
      <c r="A81" t="s">
        <v>23</v>
      </c>
      <c r="B81" t="s">
        <v>26</v>
      </c>
      <c r="C81" t="s">
        <v>32</v>
      </c>
      <c r="D81" t="s">
        <v>67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  <c r="AO81" s="4">
        <f>IF('Shoppable Services'!$F$4=$D81,1,0)*IF('Shoppable Services'!$E$4=$C81,1,0)*IF('Shoppable Services'!$D$4=$B81,1,0)*IF('Shoppable Services'!$C$4=$A81,1,0)*IF('Shoppable Services'!$B$4=AO$52,AO30,0)</f>
        <v>0</v>
      </c>
      <c r="AP81" s="4">
        <f>IF('Shoppable Services'!$F$4=$D81,1,0)*IF('Shoppable Services'!$E$4=$C81,1,0)*IF('Shoppable Services'!$D$4=$B81,1,0)*IF('Shoppable Services'!$C$4=$A81,1,0)*IF('Shoppable Services'!$B$4=AP$52,AP30,0)</f>
        <v>0</v>
      </c>
      <c r="AQ81" s="4">
        <f>IF('Shoppable Services'!$F$4=$D81,1,0)*IF('Shoppable Services'!$E$4=$C81,1,0)*IF('Shoppable Services'!$D$4=$B81,1,0)*IF('Shoppable Services'!$C$4=$A81,1,0)*IF('Shoppable Services'!$B$4=AQ$52,AQ30,0)</f>
        <v>0</v>
      </c>
      <c r="AR81" s="4">
        <f>IF('Shoppable Services'!$F$4=$D81,1,0)*IF('Shoppable Services'!$E$4=$C81,1,0)*IF('Shoppable Services'!$D$4=$B81,1,0)*IF('Shoppable Services'!$C$4=$A81,1,0)*IF('Shoppable Services'!$B$4=AR$52,AR30,0)</f>
        <v>0</v>
      </c>
      <c r="AS81" s="4">
        <f>IF('Shoppable Services'!$F$4=$D81,1,0)*IF('Shoppable Services'!$E$4=$C81,1,0)*IF('Shoppable Services'!$D$4=$B81,1,0)*IF('Shoppable Services'!$C$4=$A81,1,0)*IF('Shoppable Services'!$B$4=AS$52,AS30,0)</f>
        <v>0</v>
      </c>
      <c r="AT81" s="4">
        <f>IF('Shoppable Services'!$F$4=$D81,1,0)*IF('Shoppable Services'!$E$4=$C81,1,0)*IF('Shoppable Services'!$D$4=$B81,1,0)*IF('Shoppable Services'!$C$4=$A81,1,0)*IF('Shoppable Services'!$B$4=AT$52,AT30,0)</f>
        <v>0</v>
      </c>
      <c r="AU81" s="4">
        <f>IF('Shoppable Services'!$F$4=$D81,1,0)*IF('Shoppable Services'!$E$4=$C81,1,0)*IF('Shoppable Services'!$D$4=$B81,1,0)*IF('Shoppable Services'!$C$4=$A81,1,0)*IF('Shoppable Services'!$B$4=AU$52,AU30,0)</f>
        <v>0</v>
      </c>
    </row>
    <row r="82" spans="1:47">
      <c r="A82" t="s">
        <v>23</v>
      </c>
      <c r="B82" t="s">
        <v>26</v>
      </c>
      <c r="C82" t="s">
        <v>32</v>
      </c>
      <c r="D82" t="s">
        <v>8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  <c r="AO82" s="4">
        <f>IF('Shoppable Services'!$F$4=$D82,1,0)*IF('Shoppable Services'!$E$4=$C82,1,0)*IF('Shoppable Services'!$D$4=$B82,1,0)*IF('Shoppable Services'!$C$4=$A82,1,0)*IF('Shoppable Services'!$B$4=AO$52,AO31,0)</f>
        <v>0</v>
      </c>
      <c r="AP82" s="4">
        <f>IF('Shoppable Services'!$F$4=$D82,1,0)*IF('Shoppable Services'!$E$4=$C82,1,0)*IF('Shoppable Services'!$D$4=$B82,1,0)*IF('Shoppable Services'!$C$4=$A82,1,0)*IF('Shoppable Services'!$B$4=AP$52,AP31,0)</f>
        <v>0</v>
      </c>
      <c r="AQ82" s="4">
        <f>IF('Shoppable Services'!$F$4=$D82,1,0)*IF('Shoppable Services'!$E$4=$C82,1,0)*IF('Shoppable Services'!$D$4=$B82,1,0)*IF('Shoppable Services'!$C$4=$A82,1,0)*IF('Shoppable Services'!$B$4=AQ$52,AQ31,0)</f>
        <v>0</v>
      </c>
      <c r="AR82" s="4">
        <f>IF('Shoppable Services'!$F$4=$D82,1,0)*IF('Shoppable Services'!$E$4=$C82,1,0)*IF('Shoppable Services'!$D$4=$B82,1,0)*IF('Shoppable Services'!$C$4=$A82,1,0)*IF('Shoppable Services'!$B$4=AR$52,AR31,0)</f>
        <v>0</v>
      </c>
      <c r="AS82" s="4">
        <f>IF('Shoppable Services'!$F$4=$D82,1,0)*IF('Shoppable Services'!$E$4=$C82,1,0)*IF('Shoppable Services'!$D$4=$B82,1,0)*IF('Shoppable Services'!$C$4=$A82,1,0)*IF('Shoppable Services'!$B$4=AS$52,AS31,0)</f>
        <v>0</v>
      </c>
      <c r="AT82" s="4">
        <f>IF('Shoppable Services'!$F$4=$D82,1,0)*IF('Shoppable Services'!$E$4=$C82,1,0)*IF('Shoppable Services'!$D$4=$B82,1,0)*IF('Shoppable Services'!$C$4=$A82,1,0)*IF('Shoppable Services'!$B$4=AT$52,AT31,0)</f>
        <v>0</v>
      </c>
      <c r="AU82" s="4">
        <f>IF('Shoppable Services'!$F$4=$D82,1,0)*IF('Shoppable Services'!$E$4=$C82,1,0)*IF('Shoppable Services'!$D$4=$B82,1,0)*IF('Shoppable Services'!$C$4=$A82,1,0)*IF('Shoppable Services'!$B$4=AU$52,AU31,0)</f>
        <v>0</v>
      </c>
    </row>
    <row r="83" spans="1:47">
      <c r="A83" t="s">
        <v>23</v>
      </c>
      <c r="B83" t="s">
        <v>26</v>
      </c>
      <c r="C83" t="s">
        <v>68</v>
      </c>
      <c r="D83" t="s">
        <v>8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  <c r="AO83" s="4">
        <f>IF('Shoppable Services'!$F$4=$D83,1,0)*IF('Shoppable Services'!$E$4=$C83,1,0)*IF('Shoppable Services'!$D$4=$B83,1,0)*IF('Shoppable Services'!$C$4=$A83,1,0)*IF('Shoppable Services'!$B$4=AO$52,AO32,0)</f>
        <v>0</v>
      </c>
      <c r="AP83" s="4">
        <f>IF('Shoppable Services'!$F$4=$D83,1,0)*IF('Shoppable Services'!$E$4=$C83,1,0)*IF('Shoppable Services'!$D$4=$B83,1,0)*IF('Shoppable Services'!$C$4=$A83,1,0)*IF('Shoppable Services'!$B$4=AP$52,AP32,0)</f>
        <v>0</v>
      </c>
      <c r="AQ83" s="4">
        <f>IF('Shoppable Services'!$F$4=$D83,1,0)*IF('Shoppable Services'!$E$4=$C83,1,0)*IF('Shoppable Services'!$D$4=$B83,1,0)*IF('Shoppable Services'!$C$4=$A83,1,0)*IF('Shoppable Services'!$B$4=AQ$52,AQ32,0)</f>
        <v>0</v>
      </c>
      <c r="AR83" s="4">
        <f>IF('Shoppable Services'!$F$4=$D83,1,0)*IF('Shoppable Services'!$E$4=$C83,1,0)*IF('Shoppable Services'!$D$4=$B83,1,0)*IF('Shoppable Services'!$C$4=$A83,1,0)*IF('Shoppable Services'!$B$4=AR$52,AR32,0)</f>
        <v>0</v>
      </c>
      <c r="AS83" s="4">
        <f>IF('Shoppable Services'!$F$4=$D83,1,0)*IF('Shoppable Services'!$E$4=$C83,1,0)*IF('Shoppable Services'!$D$4=$B83,1,0)*IF('Shoppable Services'!$C$4=$A83,1,0)*IF('Shoppable Services'!$B$4=AS$52,AS32,0)</f>
        <v>0</v>
      </c>
      <c r="AT83" s="4">
        <f>IF('Shoppable Services'!$F$4=$D83,1,0)*IF('Shoppable Services'!$E$4=$C83,1,0)*IF('Shoppable Services'!$D$4=$B83,1,0)*IF('Shoppable Services'!$C$4=$A83,1,0)*IF('Shoppable Services'!$B$4=AT$52,AT32,0)</f>
        <v>0</v>
      </c>
      <c r="AU83" s="4">
        <f>IF('Shoppable Services'!$F$4=$D83,1,0)*IF('Shoppable Services'!$E$4=$C83,1,0)*IF('Shoppable Services'!$D$4=$B83,1,0)*IF('Shoppable Services'!$C$4=$A83,1,0)*IF('Shoppable Services'!$B$4=AU$52,AU32,0)</f>
        <v>0</v>
      </c>
    </row>
    <row r="84" spans="1:47">
      <c r="A84" t="s">
        <v>23</v>
      </c>
      <c r="B84" t="s">
        <v>74</v>
      </c>
      <c r="C84" t="s">
        <v>32</v>
      </c>
      <c r="D84" t="s">
        <v>8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  <c r="AO84" s="4">
        <f>IF('Shoppable Services'!$F$4=$D84,1,0)*IF('Shoppable Services'!$E$4=$C84,1,0)*IF('Shoppable Services'!$D$4=$B84,1,0)*IF('Shoppable Services'!$C$4=$A84,1,0)*IF('Shoppable Services'!$B$4=AO$52,AO33,0)</f>
        <v>0</v>
      </c>
      <c r="AP84" s="4">
        <f>IF('Shoppable Services'!$F$4=$D84,1,0)*IF('Shoppable Services'!$E$4=$C84,1,0)*IF('Shoppable Services'!$D$4=$B84,1,0)*IF('Shoppable Services'!$C$4=$A84,1,0)*IF('Shoppable Services'!$B$4=AP$52,AP33,0)</f>
        <v>0</v>
      </c>
      <c r="AQ84" s="4">
        <f>IF('Shoppable Services'!$F$4=$D84,1,0)*IF('Shoppable Services'!$E$4=$C84,1,0)*IF('Shoppable Services'!$D$4=$B84,1,0)*IF('Shoppable Services'!$C$4=$A84,1,0)*IF('Shoppable Services'!$B$4=AQ$52,AQ33,0)</f>
        <v>0</v>
      </c>
      <c r="AR84" s="4">
        <f>IF('Shoppable Services'!$F$4=$D84,1,0)*IF('Shoppable Services'!$E$4=$C84,1,0)*IF('Shoppable Services'!$D$4=$B84,1,0)*IF('Shoppable Services'!$C$4=$A84,1,0)*IF('Shoppable Services'!$B$4=AR$52,AR33,0)</f>
        <v>0</v>
      </c>
      <c r="AS84" s="4">
        <f>IF('Shoppable Services'!$F$4=$D84,1,0)*IF('Shoppable Services'!$E$4=$C84,1,0)*IF('Shoppable Services'!$D$4=$B84,1,0)*IF('Shoppable Services'!$C$4=$A84,1,0)*IF('Shoppable Services'!$B$4=AS$52,AS33,0)</f>
        <v>0</v>
      </c>
      <c r="AT84" s="4">
        <f>IF('Shoppable Services'!$F$4=$D84,1,0)*IF('Shoppable Services'!$E$4=$C84,1,0)*IF('Shoppable Services'!$D$4=$B84,1,0)*IF('Shoppable Services'!$C$4=$A84,1,0)*IF('Shoppable Services'!$B$4=AT$52,AT33,0)</f>
        <v>0</v>
      </c>
      <c r="AU84" s="4">
        <f>IF('Shoppable Services'!$F$4=$D84,1,0)*IF('Shoppable Services'!$E$4=$C84,1,0)*IF('Shoppable Services'!$D$4=$B84,1,0)*IF('Shoppable Services'!$C$4=$A84,1,0)*IF('Shoppable Services'!$B$4=AU$52,AU33,0)</f>
        <v>0</v>
      </c>
    </row>
    <row r="85" spans="1:47">
      <c r="E85" s="4">
        <f>COUNTIF(E53:E84,"&gt;0")</f>
        <v>1</v>
      </c>
      <c r="F85" s="4">
        <f>COUNTIF(F53:F84,"&gt;0")</f>
        <v>1</v>
      </c>
      <c r="G85" s="4">
        <f>COUNTIF(G53:G84,"&gt;0")</f>
        <v>1</v>
      </c>
      <c r="H85" s="4">
        <f>COUNTIF(H53:H84,"&gt;0")</f>
        <v>1</v>
      </c>
      <c r="I85" s="4">
        <f>COUNTIF(I53:I84,"&gt;0")</f>
        <v>1</v>
      </c>
      <c r="J85" s="4">
        <f>COUNTIF(J53:BE84,"&gt;0")</f>
        <v>1</v>
      </c>
      <c r="AO85" s="4"/>
      <c r="AP85" s="4"/>
      <c r="AQ85" s="4"/>
      <c r="AR85" s="4"/>
      <c r="AS85" s="4"/>
      <c r="AT85" s="4"/>
      <c r="AU85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8D2F8-1B8E-441A-BBCE-B6B76457EE17}"/>
</file>

<file path=customXml/itemProps2.xml><?xml version="1.0" encoding="utf-8"?>
<ds:datastoreItem xmlns:ds="http://schemas.openxmlformats.org/officeDocument/2006/customXml" ds:itemID="{10F8CB44-6FE2-4CD8-85B9-AB6681C7347D}"/>
</file>

<file path=customXml/itemProps3.xml><?xml version="1.0" encoding="utf-8"?>
<ds:datastoreItem xmlns:ds="http://schemas.openxmlformats.org/officeDocument/2006/customXml" ds:itemID="{B90EC35B-6678-4E57-A9B0-484611EA2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2022-03-18T12:44:41Z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