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3.17 Update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J83" i="1" l="1"/>
  <c r="I83" i="1"/>
  <c r="H83" i="1"/>
  <c r="G83" i="1"/>
  <c r="F83" i="1"/>
  <c r="E83" i="1"/>
  <c r="AO54" i="1"/>
  <c r="AP54" i="1"/>
  <c r="AQ54" i="1"/>
  <c r="AR54" i="1"/>
  <c r="AS54" i="1"/>
  <c r="AT54" i="1"/>
  <c r="AU54" i="1"/>
  <c r="AV54" i="1"/>
  <c r="AO55" i="1"/>
  <c r="AP55" i="1"/>
  <c r="AQ55" i="1"/>
  <c r="AR55" i="1"/>
  <c r="AS55" i="1"/>
  <c r="AT55" i="1"/>
  <c r="AU55" i="1"/>
  <c r="AV55" i="1"/>
  <c r="AO56" i="1"/>
  <c r="AP56" i="1"/>
  <c r="AQ56" i="1"/>
  <c r="AR56" i="1"/>
  <c r="AS56" i="1"/>
  <c r="AT56" i="1"/>
  <c r="AU56" i="1"/>
  <c r="AV56" i="1"/>
  <c r="AO57" i="1"/>
  <c r="AP57" i="1"/>
  <c r="AQ57" i="1"/>
  <c r="AR57" i="1"/>
  <c r="AS57" i="1"/>
  <c r="AT57" i="1"/>
  <c r="AU57" i="1"/>
  <c r="AV57" i="1"/>
  <c r="AO58" i="1"/>
  <c r="AP58" i="1"/>
  <c r="AQ58" i="1"/>
  <c r="AR58" i="1"/>
  <c r="AS58" i="1"/>
  <c r="AT58" i="1"/>
  <c r="AU58" i="1"/>
  <c r="AV58" i="1"/>
  <c r="AO59" i="1"/>
  <c r="AP59" i="1"/>
  <c r="AQ59" i="1"/>
  <c r="AR59" i="1"/>
  <c r="AS59" i="1"/>
  <c r="AT59" i="1"/>
  <c r="AU59" i="1"/>
  <c r="AV59" i="1"/>
  <c r="AO60" i="1"/>
  <c r="AP60" i="1"/>
  <c r="AQ60" i="1"/>
  <c r="AR60" i="1"/>
  <c r="AS60" i="1"/>
  <c r="AT60" i="1"/>
  <c r="AU60" i="1"/>
  <c r="AV60" i="1"/>
  <c r="AO61" i="1"/>
  <c r="AP61" i="1"/>
  <c r="AQ61" i="1"/>
  <c r="AR61" i="1"/>
  <c r="AS61" i="1"/>
  <c r="AT61" i="1"/>
  <c r="AU61" i="1"/>
  <c r="AV61" i="1"/>
  <c r="AO62" i="1"/>
  <c r="AP62" i="1"/>
  <c r="AQ62" i="1"/>
  <c r="AR62" i="1"/>
  <c r="AS62" i="1"/>
  <c r="AT62" i="1"/>
  <c r="AU62" i="1"/>
  <c r="AV62" i="1"/>
  <c r="AO63" i="1"/>
  <c r="AP63" i="1"/>
  <c r="AQ63" i="1"/>
  <c r="AR63" i="1"/>
  <c r="AS63" i="1"/>
  <c r="AT63" i="1"/>
  <c r="AU63" i="1"/>
  <c r="AV63" i="1"/>
  <c r="AO64" i="1"/>
  <c r="AP64" i="1"/>
  <c r="AQ64" i="1"/>
  <c r="AR64" i="1"/>
  <c r="AS64" i="1"/>
  <c r="AT64" i="1"/>
  <c r="AU64" i="1"/>
  <c r="AV64" i="1"/>
  <c r="AO65" i="1"/>
  <c r="AP65" i="1"/>
  <c r="AQ65" i="1"/>
  <c r="AR65" i="1"/>
  <c r="AS65" i="1"/>
  <c r="AT65" i="1"/>
  <c r="AU65" i="1"/>
  <c r="AV65" i="1"/>
  <c r="AO66" i="1"/>
  <c r="AP66" i="1"/>
  <c r="AQ66" i="1"/>
  <c r="AR66" i="1"/>
  <c r="AS66" i="1"/>
  <c r="AT66" i="1"/>
  <c r="AU66" i="1"/>
  <c r="AV66" i="1"/>
  <c r="AO67" i="1"/>
  <c r="AP67" i="1"/>
  <c r="AQ67" i="1"/>
  <c r="AR67" i="1"/>
  <c r="AS67" i="1"/>
  <c r="AT67" i="1"/>
  <c r="AU67" i="1"/>
  <c r="AV67" i="1"/>
  <c r="AO68" i="1"/>
  <c r="AP68" i="1"/>
  <c r="AQ68" i="1"/>
  <c r="AR68" i="1"/>
  <c r="AS68" i="1"/>
  <c r="AT68" i="1"/>
  <c r="AU68" i="1"/>
  <c r="AV68" i="1"/>
  <c r="AO69" i="1"/>
  <c r="AP69" i="1"/>
  <c r="AQ69" i="1"/>
  <c r="AR69" i="1"/>
  <c r="AS69" i="1"/>
  <c r="AT69" i="1"/>
  <c r="AU69" i="1"/>
  <c r="AV69" i="1"/>
  <c r="AO70" i="1"/>
  <c r="AP70" i="1"/>
  <c r="AQ70" i="1"/>
  <c r="AR70" i="1"/>
  <c r="AS70" i="1"/>
  <c r="AT70" i="1"/>
  <c r="AU70" i="1"/>
  <c r="AV70" i="1"/>
  <c r="AO71" i="1"/>
  <c r="AP71" i="1"/>
  <c r="AQ71" i="1"/>
  <c r="AR71" i="1"/>
  <c r="AS71" i="1"/>
  <c r="AT71" i="1"/>
  <c r="AU71" i="1"/>
  <c r="AV71" i="1"/>
  <c r="AO72" i="1"/>
  <c r="AP72" i="1"/>
  <c r="AQ72" i="1"/>
  <c r="AR72" i="1"/>
  <c r="AS72" i="1"/>
  <c r="AT72" i="1"/>
  <c r="AU72" i="1"/>
  <c r="AV72" i="1"/>
  <c r="AO73" i="1"/>
  <c r="AP73" i="1"/>
  <c r="AQ73" i="1"/>
  <c r="AR73" i="1"/>
  <c r="AS73" i="1"/>
  <c r="AT73" i="1"/>
  <c r="AU73" i="1"/>
  <c r="AV73" i="1"/>
  <c r="AO74" i="1"/>
  <c r="AP74" i="1"/>
  <c r="AQ74" i="1"/>
  <c r="AR74" i="1"/>
  <c r="AS74" i="1"/>
  <c r="AT74" i="1"/>
  <c r="AU74" i="1"/>
  <c r="AV74" i="1"/>
  <c r="AO75" i="1"/>
  <c r="AP75" i="1"/>
  <c r="AQ75" i="1"/>
  <c r="AR75" i="1"/>
  <c r="AS75" i="1"/>
  <c r="AT75" i="1"/>
  <c r="AU75" i="1"/>
  <c r="AV75" i="1"/>
  <c r="AO76" i="1"/>
  <c r="AP76" i="1"/>
  <c r="AQ76" i="1"/>
  <c r="AR76" i="1"/>
  <c r="AS76" i="1"/>
  <c r="AT76" i="1"/>
  <c r="AU76" i="1"/>
  <c r="AV76" i="1"/>
  <c r="AO77" i="1"/>
  <c r="AP77" i="1"/>
  <c r="AQ77" i="1"/>
  <c r="AR77" i="1"/>
  <c r="AS77" i="1"/>
  <c r="AT77" i="1"/>
  <c r="AU77" i="1"/>
  <c r="AV77" i="1"/>
  <c r="AO78" i="1"/>
  <c r="AP78" i="1"/>
  <c r="AQ78" i="1"/>
  <c r="AR78" i="1"/>
  <c r="AS78" i="1"/>
  <c r="AT78" i="1"/>
  <c r="AU78" i="1"/>
  <c r="AV78" i="1"/>
  <c r="AO79" i="1"/>
  <c r="AP79" i="1"/>
  <c r="AQ79" i="1"/>
  <c r="AR79" i="1"/>
  <c r="AS79" i="1"/>
  <c r="AT79" i="1"/>
  <c r="AU79" i="1"/>
  <c r="AV79" i="1"/>
  <c r="AO80" i="1"/>
  <c r="AP80" i="1"/>
  <c r="AQ80" i="1"/>
  <c r="AR80" i="1"/>
  <c r="AS80" i="1"/>
  <c r="AT80" i="1"/>
  <c r="AU80" i="1"/>
  <c r="AV80" i="1"/>
  <c r="AO81" i="1"/>
  <c r="AP81" i="1"/>
  <c r="AQ81" i="1"/>
  <c r="AR81" i="1"/>
  <c r="AS81" i="1"/>
  <c r="AT81" i="1"/>
  <c r="AU81" i="1"/>
  <c r="AV81" i="1"/>
  <c r="AO82" i="1"/>
  <c r="AP82" i="1"/>
  <c r="AQ82" i="1"/>
  <c r="AR82" i="1"/>
  <c r="AS82" i="1"/>
  <c r="AT82" i="1"/>
  <c r="AU82" i="1"/>
  <c r="AV82" i="1"/>
  <c r="AO53" i="1"/>
  <c r="AP53" i="1"/>
  <c r="AQ53" i="1"/>
  <c r="AR53" i="1"/>
  <c r="AS53" i="1"/>
  <c r="AT53" i="1"/>
  <c r="AU53" i="1"/>
  <c r="AV53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G53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K4" i="6"/>
  <c r="L4" i="6"/>
  <c r="G4" i="6"/>
  <c r="I4" i="6"/>
  <c r="J4" i="6"/>
  <c r="H4" i="6"/>
</calcChain>
</file>

<file path=xl/sharedStrings.xml><?xml version="1.0" encoding="utf-8"?>
<sst xmlns="http://schemas.openxmlformats.org/spreadsheetml/2006/main" count="419" uniqueCount="76">
  <si>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</si>
  <si>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</si>
  <si>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</si>
  <si>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</si>
  <si>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</si>
  <si>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</si>
  <si>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</si>
  <si>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</si>
  <si>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</si>
  <si>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</si>
  <si>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</si>
  <si>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</si>
  <si>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</si>
  <si>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</si>
  <si>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</si>
  <si>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</si>
  <si>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</si>
  <si>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</si>
  <si>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</si>
  <si>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</si>
  <si>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</si>
  <si>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</si>
  <si>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</si>
  <si>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</si>
  <si>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</si>
  <si>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</si>
  <si>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Outpatient</t>
  </si>
  <si>
    <t>IOP - Psych</t>
  </si>
  <si>
    <t>Partial Hospital - Psych</t>
  </si>
  <si>
    <t>Date of last update: 1/01/2022</t>
  </si>
  <si>
    <t>AMERICAN BEHAVIORAL Rate</t>
  </si>
  <si>
    <t>BLUE CROSS OUT OF ST Rate</t>
  </si>
  <si>
    <t>VALUE OPTIONS Rate</t>
  </si>
  <si>
    <t>Adult</t>
  </si>
  <si>
    <t>All Ages</t>
  </si>
  <si>
    <t>Inpatient - Detox</t>
  </si>
  <si>
    <t>Inpatient - Rehab</t>
  </si>
  <si>
    <t>IOP - SUD</t>
  </si>
  <si>
    <t>Outpatient - Other</t>
  </si>
  <si>
    <t>AETNA MEDICARE Rate</t>
  </si>
  <si>
    <t>AMBETTER Rate</t>
  </si>
  <si>
    <t>AMERIGROUP MCD Rate</t>
  </si>
  <si>
    <t>BCBS MEDICARE ADVANT Rate</t>
  </si>
  <si>
    <t>BLUE CROSS FEDERAL Rate</t>
  </si>
  <si>
    <t>BLUE CROSS SECONDARY Rate</t>
  </si>
  <si>
    <t>CENPATICO MCD Rate</t>
  </si>
  <si>
    <t>CENPATICO MEDICARE Rate</t>
  </si>
  <si>
    <t>COMPCARE Rate</t>
  </si>
  <si>
    <t>COMPCARE MDCD Rate</t>
  </si>
  <si>
    <t>COMPCARE MEDICARE Rate</t>
  </si>
  <si>
    <t>CONCORDIA Rate</t>
  </si>
  <si>
    <t>HEALTHNET Rate</t>
  </si>
  <si>
    <t>HUMANA LIFESYNCH Rate</t>
  </si>
  <si>
    <t>HUMANA MEDICAID Rate</t>
  </si>
  <si>
    <t>HUMANA MEDICARE Rate</t>
  </si>
  <si>
    <t>MAGELLAN Rate</t>
  </si>
  <si>
    <t>MAGELLAN MANAGED MED Rate</t>
  </si>
  <si>
    <t>MEHRA VISTA HEALTH Rate</t>
  </si>
  <si>
    <t>MHNET MEDICAID Rate</t>
  </si>
  <si>
    <t>NEW DIRECTIONS BEH H Rate</t>
  </si>
  <si>
    <t>PC3 Rate</t>
  </si>
  <si>
    <t>PSYCHCARE Rate</t>
  </si>
  <si>
    <t>PSYCHCARE MDCD Rate</t>
  </si>
  <si>
    <t>PSYCHCARE MEDICARE Rate</t>
  </si>
  <si>
    <t>TRIWEST Rate</t>
  </si>
  <si>
    <t>UBH MEDICAID Rate</t>
  </si>
  <si>
    <t>UBH MEDICARE Rate</t>
  </si>
  <si>
    <t>VALUE OPTIONS MEDICA Rate</t>
  </si>
  <si>
    <t>WELLCARE Rate</t>
  </si>
  <si>
    <t>WOODS AND ASSOCIATES Rate</t>
  </si>
  <si>
    <t>% of Medicare PPS</t>
  </si>
  <si>
    <t>Other</t>
  </si>
  <si>
    <t>Partial Hospital - SUD</t>
  </si>
  <si>
    <t>Geriatric</t>
  </si>
  <si>
    <t>Residential Treatment (RTC)(PRTF)</t>
  </si>
  <si>
    <t>RTC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</si>
</sst>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58" sqref="B58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4" t="s">
        <v>29</v>
      </c>
    </row>
    <row r="2" spans="1:12">
      <c r="B2" s="20" t="s">
        <v>16</v>
      </c>
      <c r="C2" s="20"/>
      <c r="D2" s="20"/>
      <c r="E2" s="20"/>
      <c r="F2" s="20"/>
    </row>
    <row r="3" spans="1:12">
      <c r="B3" s="9" t="s">
        <v>14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13</v>
      </c>
      <c r="H3" s="9" t="s">
        <v>15</v>
      </c>
      <c r="I3" s="9" t="s">
        <v>4</v>
      </c>
      <c r="J3" s="9" t="s">
        <v>5</v>
      </c>
      <c r="K3" s="9" t="s">
        <v>12</v>
      </c>
      <c r="L3" s="9" t="s">
        <v>19</v>
      </c>
    </row>
    <row r="4" spans="1:12">
      <c r="B4" s="10" t="s">
        <v>23</v>
      </c>
      <c r="C4" s="10" t="s">
        <v>8</v>
      </c>
      <c r="D4" s="10" t="s">
        <v>25</v>
      </c>
      <c r="E4" s="10" t="s">
        <v>33</v>
      </c>
      <c r="F4" s="10" t="s">
        <v>9</v>
      </c>
      <c r="G4" s="11">
        <f>IF(Data!$G$83&gt;1,"Error",MAX(Data!G53:G82))</f>
        <v>124</v>
      </c>
      <c r="H4" s="12">
        <f>IF(Data!$J$83&gt;1,"Error",IF(Data!$J$83=0,"N/A",MAX(Data!J53:BD82)))</f>
        <v>941</v>
      </c>
      <c r="I4" s="12">
        <f>IF(Data!$H$83&gt;1,"Error",SUM(Data!H53:H82))</f>
        <v>600</v>
      </c>
      <c r="J4" s="12">
        <f>IF(Data!$I$83&gt;1,"Error",SUM(Data!I53:I82))</f>
        <v>1157</v>
      </c>
      <c r="K4" s="12">
        <f>IF(Data!$E$83&gt;1,"Error",SUM(Data!E53:E82))</f>
        <v>2200</v>
      </c>
      <c r="L4" s="12">
        <f>IF(Data!$F$83&gt;1,"Error",SUM(Data!F53:F82))</f>
        <v>2200</v>
      </c>
    </row>
    <row r="7" spans="1:12" hidden="1" outlineLevel="1">
      <c r="B7" s="13" t="s">
        <v>14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6" t="s">
        <v>23</v>
      </c>
      <c r="C8" t="s">
        <v>8</v>
      </c>
      <c r="D8" t="s">
        <v>35</v>
      </c>
      <c r="E8" t="s">
        <v>33</v>
      </c>
      <c r="F8" t="s">
        <v>70</v>
      </c>
    </row>
    <row r="9" spans="1:12" hidden="1" outlineLevel="1">
      <c r="B9" s="16" t="s">
        <v>39</v>
      </c>
      <c r="C9" t="s">
        <v>71</v>
      </c>
      <c r="D9" t="s">
        <v>25</v>
      </c>
      <c r="E9" t="s">
        <v>34</v>
      </c>
      <c r="F9" t="s">
        <v>9</v>
      </c>
    </row>
    <row r="10" spans="1:12" hidden="1" outlineLevel="1">
      <c r="B10" s="16" t="s">
        <v>40</v>
      </c>
      <c r="C10" t="s">
        <v>26</v>
      </c>
      <c r="D10" t="s">
        <v>36</v>
      </c>
      <c r="E10" t="s">
        <v>10</v>
      </c>
      <c r="F10" t="s">
        <v>11</v>
      </c>
    </row>
    <row r="11" spans="1:12" hidden="1" outlineLevel="1">
      <c r="B11" s="16" t="s">
        <v>30</v>
      </c>
      <c r="C11" t="s">
        <v>74</v>
      </c>
      <c r="D11" t="s">
        <v>71</v>
      </c>
      <c r="E11" t="s">
        <v>73</v>
      </c>
      <c r="F11"/>
    </row>
    <row r="12" spans="1:12" hidden="1" outlineLevel="1">
      <c r="B12" s="16" t="s">
        <v>41</v>
      </c>
      <c r="C12"/>
      <c r="D12" t="s">
        <v>27</v>
      </c>
      <c r="E12"/>
      <c r="F12"/>
    </row>
    <row r="13" spans="1:12" ht="30" hidden="1" outlineLevel="1">
      <c r="B13" s="16" t="s">
        <v>42</v>
      </c>
      <c r="C13"/>
      <c r="D13" t="s">
        <v>37</v>
      </c>
      <c r="E13"/>
      <c r="F13"/>
    </row>
    <row r="14" spans="1:12" hidden="1" outlineLevel="1">
      <c r="B14" s="16" t="s">
        <v>43</v>
      </c>
      <c r="C14"/>
      <c r="D14" t="s">
        <v>38</v>
      </c>
      <c r="E14"/>
      <c r="F14"/>
    </row>
    <row r="15" spans="1:12" hidden="1" outlineLevel="1">
      <c r="B15" s="16" t="s">
        <v>31</v>
      </c>
      <c r="C15"/>
      <c r="D15" t="s">
        <v>28</v>
      </c>
      <c r="E15"/>
      <c r="F15"/>
    </row>
    <row r="16" spans="1:12" hidden="1" outlineLevel="1">
      <c r="B16" s="16" t="s">
        <v>44</v>
      </c>
      <c r="C16"/>
      <c r="D16" t="s">
        <v>72</v>
      </c>
      <c r="E16"/>
      <c r="F16"/>
    </row>
    <row r="17" spans="2:6" hidden="1" outlineLevel="1">
      <c r="B17" s="16" t="s">
        <v>45</v>
      </c>
      <c r="C17"/>
      <c r="D17" t="s">
        <v>75</v>
      </c>
      <c r="E17"/>
      <c r="F17"/>
    </row>
    <row r="18" spans="2:6" hidden="1" outlineLevel="1">
      <c r="B18" s="16" t="s">
        <v>46</v>
      </c>
      <c r="C18"/>
      <c r="D18"/>
      <c r="E18"/>
      <c r="F18"/>
    </row>
    <row r="19" spans="2:6" hidden="1" outlineLevel="1">
      <c r="B19" s="16" t="s">
        <v>6</v>
      </c>
      <c r="C19"/>
      <c r="D19"/>
      <c r="E19"/>
      <c r="F19"/>
    </row>
    <row r="20" spans="2:6" hidden="1" outlineLevel="1">
      <c r="B20" s="16" t="s">
        <v>47</v>
      </c>
      <c r="C20"/>
      <c r="D20"/>
      <c r="E20"/>
      <c r="F20"/>
    </row>
    <row r="21" spans="2:6" hidden="1" outlineLevel="1">
      <c r="B21" s="16" t="s">
        <v>48</v>
      </c>
      <c r="C21"/>
      <c r="D21"/>
      <c r="E21"/>
      <c r="F21"/>
    </row>
    <row r="22" spans="2:6" hidden="1" outlineLevel="1">
      <c r="B22" s="16" t="s">
        <v>49</v>
      </c>
      <c r="C22"/>
      <c r="D22"/>
      <c r="E22"/>
      <c r="F22"/>
    </row>
    <row r="23" spans="2:6" hidden="1" outlineLevel="1">
      <c r="B23" s="16" t="s">
        <v>50</v>
      </c>
      <c r="C23"/>
      <c r="D23"/>
      <c r="E23"/>
      <c r="F23"/>
    </row>
    <row r="24" spans="2:6" hidden="1" outlineLevel="1">
      <c r="B24" s="16" t="s">
        <v>51</v>
      </c>
      <c r="C24"/>
      <c r="D24"/>
      <c r="E24"/>
      <c r="F24"/>
    </row>
    <row r="25" spans="2:6" hidden="1" outlineLevel="1">
      <c r="B25" s="16" t="s">
        <v>52</v>
      </c>
      <c r="C25"/>
      <c r="D25"/>
      <c r="E25"/>
      <c r="F25"/>
    </row>
    <row r="26" spans="2:6" hidden="1" outlineLevel="1">
      <c r="B26" s="16" t="s">
        <v>53</v>
      </c>
      <c r="C26"/>
      <c r="D26"/>
      <c r="E26"/>
      <c r="F26"/>
    </row>
    <row r="27" spans="2:6" hidden="1" outlineLevel="1">
      <c r="B27" s="16" t="s">
        <v>54</v>
      </c>
      <c r="C27"/>
      <c r="D27"/>
      <c r="E27"/>
      <c r="F27"/>
    </row>
    <row r="28" spans="2:6" hidden="1" outlineLevel="1">
      <c r="B28" s="16" t="s">
        <v>55</v>
      </c>
      <c r="C28"/>
      <c r="D28"/>
      <c r="E28"/>
      <c r="F28"/>
    </row>
    <row r="29" spans="2:6" ht="30" hidden="1" outlineLevel="1">
      <c r="B29" s="16" t="s">
        <v>56</v>
      </c>
      <c r="C29"/>
      <c r="D29"/>
      <c r="E29"/>
      <c r="F29"/>
    </row>
    <row r="30" spans="2:6" hidden="1" outlineLevel="1">
      <c r="B30" s="16" t="s">
        <v>57</v>
      </c>
      <c r="C30"/>
      <c r="D30"/>
      <c r="E30"/>
      <c r="F30"/>
    </row>
    <row r="31" spans="2:6" hidden="1" outlineLevel="1">
      <c r="B31" s="16" t="s">
        <v>58</v>
      </c>
      <c r="C31"/>
      <c r="D31"/>
      <c r="E31"/>
      <c r="F31"/>
    </row>
    <row r="32" spans="2:6" hidden="1" outlineLevel="1">
      <c r="B32" s="16" t="s">
        <v>59</v>
      </c>
      <c r="C32"/>
      <c r="D32"/>
      <c r="E32"/>
      <c r="F32"/>
    </row>
    <row r="33" spans="2:6" hidden="1" outlineLevel="1">
      <c r="B33" s="16" t="s">
        <v>60</v>
      </c>
      <c r="C33"/>
      <c r="D33"/>
      <c r="E33"/>
      <c r="F33"/>
    </row>
    <row r="34" spans="2:6" hidden="1" outlineLevel="1">
      <c r="B34" s="16" t="s">
        <v>61</v>
      </c>
      <c r="C34"/>
      <c r="D34"/>
      <c r="E34"/>
      <c r="F34"/>
    </row>
    <row r="35" spans="2:6" hidden="1" outlineLevel="1">
      <c r="B35" s="16" t="s">
        <v>62</v>
      </c>
      <c r="C35"/>
      <c r="D35"/>
      <c r="E35"/>
      <c r="F35"/>
    </row>
    <row r="36" spans="2:6" hidden="1" outlineLevel="1">
      <c r="B36" s="16" t="s">
        <v>63</v>
      </c>
      <c r="C36"/>
      <c r="D36"/>
      <c r="E36"/>
      <c r="F36"/>
    </row>
    <row r="37" spans="2:6" hidden="1" outlineLevel="1">
      <c r="B37" s="16" t="s">
        <v>24</v>
      </c>
      <c r="C37"/>
      <c r="D37"/>
      <c r="E37"/>
      <c r="F37"/>
    </row>
    <row r="38" spans="2:6" hidden="1" outlineLevel="1">
      <c r="B38" s="16" t="s">
        <v>64</v>
      </c>
      <c r="C38"/>
      <c r="D38"/>
      <c r="E38"/>
      <c r="F38"/>
    </row>
    <row r="39" spans="2:6" hidden="1" outlineLevel="1">
      <c r="B39" s="16" t="s">
        <v>65</v>
      </c>
      <c r="C39"/>
      <c r="D39"/>
      <c r="E39"/>
      <c r="F39"/>
    </row>
    <row r="40" spans="2:6" hidden="1" outlineLevel="1">
      <c r="B40" s="16" t="s">
        <v>66</v>
      </c>
      <c r="C40"/>
      <c r="D40"/>
      <c r="E40"/>
      <c r="F40"/>
    </row>
    <row r="41" spans="2:6" hidden="1" outlineLevel="1">
      <c r="B41" s="16" t="s">
        <v>7</v>
      </c>
      <c r="C41"/>
      <c r="D41"/>
      <c r="E41"/>
      <c r="F41"/>
    </row>
    <row r="42" spans="2:6" hidden="1" outlineLevel="1">
      <c r="B42" s="16" t="s">
        <v>32</v>
      </c>
      <c r="C42"/>
      <c r="D42"/>
      <c r="E42"/>
      <c r="F42"/>
    </row>
    <row r="43" spans="2:6" hidden="1" outlineLevel="1">
      <c r="B43" s="16" t="s">
        <v>67</v>
      </c>
      <c r="C43"/>
      <c r="D43"/>
      <c r="E43"/>
      <c r="F43"/>
    </row>
    <row r="44" spans="2:6" hidden="1" outlineLevel="1">
      <c r="B44" s="16" t="s">
        <v>67</v>
      </c>
      <c r="C44"/>
      <c r="D44"/>
      <c r="E44"/>
      <c r="F44"/>
    </row>
    <row r="45" spans="2:6" hidden="1" outlineLevel="1">
      <c r="B45" s="16" t="s">
        <v>68</v>
      </c>
      <c r="C45"/>
      <c r="D45"/>
      <c r="E45"/>
      <c r="F45"/>
    </row>
    <row r="46" spans="2:6" ht="30" hidden="1" outlineLevel="1">
      <c r="B46" s="16" t="s">
        <v>69</v>
      </c>
      <c r="C46"/>
      <c r="D46"/>
      <c r="E46"/>
      <c r="F46"/>
    </row>
    <row r="47" spans="2:6" hidden="1" outlineLevel="1">
      <c r="B47" s="13"/>
      <c r="C47"/>
      <c r="D47"/>
      <c r="E47"/>
      <c r="F47"/>
    </row>
    <row r="48" spans="2:6" hidden="1" outlineLevel="1">
      <c r="B48" s="13"/>
      <c r="C48"/>
      <c r="D48"/>
      <c r="E48"/>
      <c r="F48"/>
    </row>
    <row r="49" spans="2:6" hidden="1" outlineLevel="1">
      <c r="B49" s="13"/>
      <c r="C49"/>
      <c r="D49"/>
      <c r="E49"/>
      <c r="F49"/>
    </row>
    <row r="50" spans="2:6" hidden="1" outlineLevel="1">
      <c r="B50" s="13"/>
      <c r="C50"/>
      <c r="D50"/>
      <c r="E50"/>
      <c r="F50"/>
    </row>
    <row r="51" spans="2:6" hidden="1" outlineLevel="1">
      <c r="B51" s="13"/>
      <c r="C51"/>
      <c r="D51"/>
      <c r="E51"/>
      <c r="F51"/>
    </row>
    <row r="52" spans="2:6" hidden="1" outlineLevel="1">
      <c r="B52" s="13"/>
      <c r="C52"/>
      <c r="D52"/>
      <c r="E52"/>
      <c r="F52"/>
    </row>
    <row r="53" spans="2:6" hidden="1" outlineLevel="1">
      <c r="B53" s="13"/>
      <c r="C53"/>
      <c r="D53"/>
      <c r="E53"/>
      <c r="F53"/>
    </row>
    <row r="54" spans="2:6" hidden="1" outlineLevel="1">
      <c r="B54" s="13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$D$8:$D$17</formula1>
    </dataValidation>
    <dataValidation type="list" allowBlank="1" showInputMessage="1" showErrorMessage="1" sqref="C4">
      <formula1>$C$8:$C$11</formula1>
    </dataValidation>
    <dataValidation type="list" allowBlank="1" showInputMessage="1" showErrorMessage="1" sqref="B4">
      <formula1>$B$8:$B$46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3"/>
  <sheetViews>
    <sheetView topLeftCell="A63" workbookViewId="0">
      <selection activeCell="C99" sqref="C99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5" t="s">
        <v>17</v>
      </c>
      <c r="B1" s="15" t="s">
        <v>1</v>
      </c>
      <c r="C1" s="15" t="s">
        <v>2</v>
      </c>
      <c r="D1" s="15" t="s">
        <v>3</v>
      </c>
      <c r="E1" s="16" t="s">
        <v>18</v>
      </c>
      <c r="F1" s="16" t="s">
        <v>19</v>
      </c>
      <c r="G1" s="16" t="s">
        <v>20</v>
      </c>
      <c r="H1" s="16" t="s">
        <v>21</v>
      </c>
      <c r="I1" s="16" t="s">
        <v>22</v>
      </c>
      <c r="J1" s="16" t="s">
        <v>23</v>
      </c>
      <c r="K1" s="16" t="s">
        <v>39</v>
      </c>
      <c r="L1" s="16" t="s">
        <v>40</v>
      </c>
      <c r="M1" s="16" t="s">
        <v>30</v>
      </c>
      <c r="N1" s="16" t="s">
        <v>41</v>
      </c>
      <c r="O1" s="16" t="s">
        <v>42</v>
      </c>
      <c r="P1" s="16" t="s">
        <v>43</v>
      </c>
      <c r="Q1" s="16" t="s">
        <v>31</v>
      </c>
      <c r="R1" s="16" t="s">
        <v>44</v>
      </c>
      <c r="S1" s="16" t="s">
        <v>45</v>
      </c>
      <c r="T1" s="16" t="s">
        <v>46</v>
      </c>
      <c r="U1" s="16" t="s">
        <v>6</v>
      </c>
      <c r="V1" s="16" t="s">
        <v>47</v>
      </c>
      <c r="W1" s="16" t="s">
        <v>48</v>
      </c>
      <c r="X1" s="16" t="s">
        <v>49</v>
      </c>
      <c r="Y1" s="16" t="s">
        <v>50</v>
      </c>
      <c r="Z1" s="16" t="s">
        <v>51</v>
      </c>
      <c r="AA1" s="16" t="s">
        <v>52</v>
      </c>
      <c r="AB1" s="16" t="s">
        <v>53</v>
      </c>
      <c r="AC1" s="16" t="s">
        <v>54</v>
      </c>
      <c r="AD1" s="16" t="s">
        <v>55</v>
      </c>
      <c r="AE1" s="16" t="s">
        <v>56</v>
      </c>
      <c r="AF1" s="16" t="s">
        <v>57</v>
      </c>
      <c r="AG1" s="16" t="s">
        <v>58</v>
      </c>
      <c r="AH1" s="16" t="s">
        <v>59</v>
      </c>
      <c r="AI1" s="16" t="s">
        <v>60</v>
      </c>
      <c r="AJ1" s="16" t="s">
        <v>61</v>
      </c>
      <c r="AK1" s="16" t="s">
        <v>62</v>
      </c>
      <c r="AL1" s="16" t="s">
        <v>63</v>
      </c>
      <c r="AM1" s="16" t="s">
        <v>24</v>
      </c>
      <c r="AN1" s="16" t="s">
        <v>64</v>
      </c>
      <c r="AO1" s="16" t="s">
        <v>65</v>
      </c>
      <c r="AP1" s="16" t="s">
        <v>66</v>
      </c>
      <c r="AQ1" s="16" t="s">
        <v>7</v>
      </c>
      <c r="AR1" s="16" t="s">
        <v>32</v>
      </c>
      <c r="AS1" s="16" t="s">
        <v>67</v>
      </c>
      <c r="AT1" s="16" t="s">
        <v>67</v>
      </c>
      <c r="AU1" s="16" t="s">
        <v>68</v>
      </c>
      <c r="AV1" s="16" t="s">
        <v>69</v>
      </c>
      <c r="AW1" s="2"/>
      <c r="AX1" s="2"/>
      <c r="AY1" s="2"/>
      <c r="AZ1" s="2"/>
      <c r="BA1" s="2"/>
      <c r="BB1" s="2"/>
      <c r="BC1" s="2"/>
      <c r="BD1" s="2"/>
    </row>
    <row r="2" spans="1:56">
      <c r="A2" t="s">
        <v>8</v>
      </c>
      <c r="B2" t="s">
        <v>35</v>
      </c>
      <c r="C2" t="s">
        <v>33</v>
      </c>
      <c r="D2" t="s">
        <v>70</v>
      </c>
      <c r="E2" s="3">
        <v>2200</v>
      </c>
      <c r="F2" s="3">
        <v>2200</v>
      </c>
      <c r="G2" s="17">
        <v>126</v>
      </c>
      <c r="H2" s="18">
        <v>100</v>
      </c>
      <c r="I2" s="18">
        <v>100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100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100</v>
      </c>
      <c r="AA2" s="19">
        <v>0</v>
      </c>
      <c r="AB2" s="19">
        <v>0</v>
      </c>
      <c r="AC2" s="19">
        <v>100</v>
      </c>
      <c r="AD2" s="19">
        <v>0</v>
      </c>
      <c r="AE2" s="19">
        <v>0</v>
      </c>
      <c r="AF2" s="19">
        <v>0</v>
      </c>
      <c r="AG2" s="19">
        <v>0</v>
      </c>
      <c r="AH2" s="19">
        <v>0</v>
      </c>
      <c r="AI2" s="19">
        <v>100</v>
      </c>
      <c r="AJ2" s="19">
        <v>0</v>
      </c>
      <c r="AK2" s="19">
        <v>0</v>
      </c>
      <c r="AL2" s="19">
        <v>0</v>
      </c>
      <c r="AM2" s="19">
        <v>0</v>
      </c>
      <c r="AN2" s="19">
        <v>100</v>
      </c>
      <c r="AO2" s="19">
        <v>0</v>
      </c>
      <c r="AP2" s="19">
        <v>100</v>
      </c>
      <c r="AQ2" s="19">
        <v>0</v>
      </c>
      <c r="AR2" s="19">
        <v>0</v>
      </c>
      <c r="AS2" s="19">
        <v>0</v>
      </c>
      <c r="AT2" s="19">
        <v>0</v>
      </c>
      <c r="AU2" s="19">
        <v>0</v>
      </c>
      <c r="AV2" s="19">
        <v>0</v>
      </c>
      <c r="AW2" s="4"/>
      <c r="AX2" s="4"/>
      <c r="AY2" s="4"/>
      <c r="AZ2" s="4"/>
      <c r="BA2" s="4"/>
      <c r="BB2" s="4"/>
      <c r="BC2" s="4"/>
      <c r="BD2" s="4"/>
    </row>
    <row r="3" spans="1:56">
      <c r="A3" t="s">
        <v>8</v>
      </c>
      <c r="B3" t="s">
        <v>35</v>
      </c>
      <c r="C3" t="s">
        <v>33</v>
      </c>
      <c r="D3" t="s">
        <v>9</v>
      </c>
      <c r="E3" s="3">
        <v>2200</v>
      </c>
      <c r="F3" s="3">
        <v>2200</v>
      </c>
      <c r="G3" s="17">
        <v>126</v>
      </c>
      <c r="H3" s="18">
        <v>650</v>
      </c>
      <c r="I3" s="18">
        <v>1157</v>
      </c>
      <c r="J3" s="19">
        <v>941</v>
      </c>
      <c r="K3" s="19">
        <v>941</v>
      </c>
      <c r="L3" s="19">
        <v>700</v>
      </c>
      <c r="M3" s="19">
        <v>850</v>
      </c>
      <c r="N3" s="19">
        <v>800</v>
      </c>
      <c r="O3" s="19">
        <v>900</v>
      </c>
      <c r="P3" s="19">
        <v>900</v>
      </c>
      <c r="Q3" s="19">
        <v>900</v>
      </c>
      <c r="R3" s="19">
        <v>900</v>
      </c>
      <c r="S3" s="19">
        <v>700</v>
      </c>
      <c r="T3" s="19">
        <v>875</v>
      </c>
      <c r="U3" s="19">
        <v>875</v>
      </c>
      <c r="V3" s="19">
        <v>765</v>
      </c>
      <c r="W3" s="19">
        <v>765</v>
      </c>
      <c r="X3" s="19">
        <v>765</v>
      </c>
      <c r="Y3" s="19">
        <v>850</v>
      </c>
      <c r="Z3" s="19">
        <v>0</v>
      </c>
      <c r="AA3" s="19">
        <v>0</v>
      </c>
      <c r="AB3" s="19">
        <v>1157</v>
      </c>
      <c r="AC3" s="19">
        <v>0</v>
      </c>
      <c r="AD3" s="19">
        <v>0</v>
      </c>
      <c r="AE3" s="19">
        <v>0</v>
      </c>
      <c r="AF3" s="19">
        <v>800</v>
      </c>
      <c r="AG3" s="19">
        <v>782</v>
      </c>
      <c r="AH3" s="19">
        <v>900</v>
      </c>
      <c r="AI3" s="19">
        <v>0</v>
      </c>
      <c r="AJ3" s="19">
        <v>786.74</v>
      </c>
      <c r="AK3" s="19">
        <v>786.74</v>
      </c>
      <c r="AL3" s="19">
        <v>786.74</v>
      </c>
      <c r="AM3" s="19">
        <v>914.85</v>
      </c>
      <c r="AN3" s="19">
        <v>0</v>
      </c>
      <c r="AO3" s="19">
        <v>763</v>
      </c>
      <c r="AP3" s="19">
        <v>0</v>
      </c>
      <c r="AQ3" s="19">
        <v>850</v>
      </c>
      <c r="AR3" s="19">
        <v>864</v>
      </c>
      <c r="AS3" s="19">
        <v>765</v>
      </c>
      <c r="AT3" s="19">
        <v>864</v>
      </c>
      <c r="AU3" s="19">
        <v>650</v>
      </c>
      <c r="AV3" s="19">
        <v>875</v>
      </c>
      <c r="AW3" s="4"/>
      <c r="AX3" s="4"/>
      <c r="AY3" s="4"/>
      <c r="AZ3" s="4"/>
      <c r="BA3" s="4"/>
      <c r="BB3" s="4"/>
      <c r="BC3" s="4"/>
      <c r="BD3" s="4"/>
    </row>
    <row r="4" spans="1:56">
      <c r="A4" t="s">
        <v>8</v>
      </c>
      <c r="B4" t="s">
        <v>35</v>
      </c>
      <c r="C4" t="s">
        <v>33</v>
      </c>
      <c r="D4" t="s">
        <v>11</v>
      </c>
      <c r="E4" s="3">
        <v>2200</v>
      </c>
      <c r="F4" s="3">
        <v>2200</v>
      </c>
      <c r="G4" s="17">
        <v>126</v>
      </c>
      <c r="H4" s="18">
        <v>1157</v>
      </c>
      <c r="I4" s="18">
        <v>1157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1157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4"/>
      <c r="AX4" s="4"/>
      <c r="AY4" s="4"/>
      <c r="AZ4" s="4"/>
      <c r="BA4" s="4"/>
      <c r="BB4" s="4"/>
      <c r="BC4" s="4"/>
      <c r="BD4" s="4"/>
    </row>
    <row r="5" spans="1:56">
      <c r="A5" t="s">
        <v>8</v>
      </c>
      <c r="B5" t="s">
        <v>35</v>
      </c>
      <c r="C5" t="s">
        <v>34</v>
      </c>
      <c r="D5" t="s">
        <v>9</v>
      </c>
      <c r="E5" s="3">
        <v>0</v>
      </c>
      <c r="F5" s="3">
        <v>0</v>
      </c>
      <c r="G5" s="17">
        <v>0</v>
      </c>
      <c r="H5" s="18">
        <v>856</v>
      </c>
      <c r="I5" s="18">
        <v>856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856</v>
      </c>
      <c r="AE5" s="19">
        <v>856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4"/>
      <c r="AX5" s="4"/>
      <c r="AY5" s="4"/>
      <c r="AZ5" s="4"/>
      <c r="BA5" s="4"/>
      <c r="BB5" s="4"/>
      <c r="BC5" s="4"/>
      <c r="BD5" s="4"/>
    </row>
    <row r="6" spans="1:56">
      <c r="A6" t="s">
        <v>8</v>
      </c>
      <c r="B6" t="s">
        <v>25</v>
      </c>
      <c r="C6" t="s">
        <v>33</v>
      </c>
      <c r="D6" t="s">
        <v>70</v>
      </c>
      <c r="E6" s="3">
        <v>2200</v>
      </c>
      <c r="F6" s="3">
        <v>2200</v>
      </c>
      <c r="G6" s="17">
        <v>124</v>
      </c>
      <c r="H6" s="18">
        <v>100</v>
      </c>
      <c r="I6" s="18">
        <v>100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100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100</v>
      </c>
      <c r="AA6" s="19">
        <v>0</v>
      </c>
      <c r="AB6" s="19">
        <v>0</v>
      </c>
      <c r="AC6" s="19">
        <v>100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100</v>
      </c>
      <c r="AJ6" s="19">
        <v>0</v>
      </c>
      <c r="AK6" s="19">
        <v>0</v>
      </c>
      <c r="AL6" s="19">
        <v>0</v>
      </c>
      <c r="AM6" s="19">
        <v>0</v>
      </c>
      <c r="AN6" s="19">
        <v>100</v>
      </c>
      <c r="AO6" s="19">
        <v>0</v>
      </c>
      <c r="AP6" s="19">
        <v>100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4"/>
      <c r="AX6" s="4"/>
      <c r="AY6" s="4"/>
      <c r="AZ6" s="4"/>
      <c r="BA6" s="4"/>
      <c r="BB6" s="4"/>
      <c r="BC6" s="4"/>
      <c r="BD6" s="4"/>
    </row>
    <row r="7" spans="1:56">
      <c r="A7" t="s">
        <v>8</v>
      </c>
      <c r="B7" t="s">
        <v>25</v>
      </c>
      <c r="C7" t="s">
        <v>33</v>
      </c>
      <c r="D7" t="s">
        <v>9</v>
      </c>
      <c r="E7" s="3">
        <v>2200</v>
      </c>
      <c r="F7" s="3">
        <v>2200</v>
      </c>
      <c r="G7" s="17">
        <v>124</v>
      </c>
      <c r="H7" s="18">
        <v>600</v>
      </c>
      <c r="I7" s="18">
        <v>1157</v>
      </c>
      <c r="J7" s="19">
        <v>941</v>
      </c>
      <c r="K7" s="19">
        <v>941</v>
      </c>
      <c r="L7" s="19">
        <v>700</v>
      </c>
      <c r="M7" s="19">
        <v>850</v>
      </c>
      <c r="N7" s="19">
        <v>800</v>
      </c>
      <c r="O7" s="19">
        <v>900</v>
      </c>
      <c r="P7" s="19">
        <v>900</v>
      </c>
      <c r="Q7" s="19">
        <v>900</v>
      </c>
      <c r="R7" s="19">
        <v>900</v>
      </c>
      <c r="S7" s="19">
        <v>700</v>
      </c>
      <c r="T7" s="19">
        <v>875</v>
      </c>
      <c r="U7" s="19">
        <v>875</v>
      </c>
      <c r="V7" s="19">
        <v>765</v>
      </c>
      <c r="W7" s="19">
        <v>765</v>
      </c>
      <c r="X7" s="19">
        <v>765</v>
      </c>
      <c r="Y7" s="19">
        <v>850</v>
      </c>
      <c r="Z7" s="19">
        <v>0</v>
      </c>
      <c r="AA7" s="19">
        <v>1157</v>
      </c>
      <c r="AB7" s="19">
        <v>1157</v>
      </c>
      <c r="AC7" s="19">
        <v>0</v>
      </c>
      <c r="AD7" s="19">
        <v>0</v>
      </c>
      <c r="AE7" s="19">
        <v>0</v>
      </c>
      <c r="AF7" s="19">
        <v>800</v>
      </c>
      <c r="AG7" s="19">
        <v>782</v>
      </c>
      <c r="AH7" s="19">
        <v>900</v>
      </c>
      <c r="AI7" s="19">
        <v>0</v>
      </c>
      <c r="AJ7" s="19">
        <v>817.82</v>
      </c>
      <c r="AK7" s="19">
        <v>817.82</v>
      </c>
      <c r="AL7" s="19">
        <v>817.82</v>
      </c>
      <c r="AM7" s="19">
        <v>914.85</v>
      </c>
      <c r="AN7" s="19">
        <v>0</v>
      </c>
      <c r="AO7" s="19">
        <v>769</v>
      </c>
      <c r="AP7" s="19">
        <v>0</v>
      </c>
      <c r="AQ7" s="19">
        <v>850</v>
      </c>
      <c r="AR7" s="19">
        <v>864</v>
      </c>
      <c r="AS7" s="19">
        <v>765</v>
      </c>
      <c r="AT7" s="19">
        <v>864</v>
      </c>
      <c r="AU7" s="19">
        <v>650</v>
      </c>
      <c r="AV7" s="19">
        <v>900</v>
      </c>
      <c r="AW7" s="4"/>
      <c r="AX7" s="4"/>
      <c r="AY7" s="4"/>
      <c r="AZ7" s="4"/>
      <c r="BA7" s="4"/>
      <c r="BB7" s="4"/>
      <c r="BC7" s="4"/>
      <c r="BD7" s="4"/>
    </row>
    <row r="8" spans="1:56">
      <c r="A8" t="s">
        <v>8</v>
      </c>
      <c r="B8" t="s">
        <v>25</v>
      </c>
      <c r="C8" t="s">
        <v>34</v>
      </c>
      <c r="D8" t="s">
        <v>9</v>
      </c>
      <c r="E8" s="3">
        <v>0</v>
      </c>
      <c r="F8" s="3">
        <v>0</v>
      </c>
      <c r="G8" s="17">
        <v>0</v>
      </c>
      <c r="H8" s="18">
        <v>856</v>
      </c>
      <c r="I8" s="18">
        <v>856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856</v>
      </c>
      <c r="AE8" s="19">
        <v>856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4"/>
      <c r="AX8" s="4"/>
      <c r="AY8" s="4"/>
      <c r="AZ8" s="4"/>
      <c r="BA8" s="4"/>
      <c r="BB8" s="4"/>
      <c r="BC8" s="4"/>
      <c r="BD8" s="4"/>
    </row>
    <row r="9" spans="1:56">
      <c r="A9" t="s">
        <v>8</v>
      </c>
      <c r="B9" t="s">
        <v>36</v>
      </c>
      <c r="C9" t="s">
        <v>33</v>
      </c>
      <c r="D9" t="s">
        <v>70</v>
      </c>
      <c r="E9" s="3">
        <v>0</v>
      </c>
      <c r="F9" s="3">
        <v>0</v>
      </c>
      <c r="G9" s="17">
        <v>0</v>
      </c>
      <c r="H9" s="18">
        <v>100</v>
      </c>
      <c r="I9" s="18">
        <v>100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100</v>
      </c>
      <c r="AA9" s="19">
        <v>0</v>
      </c>
      <c r="AB9" s="19">
        <v>0</v>
      </c>
      <c r="AC9" s="19">
        <v>100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100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4"/>
      <c r="AX9" s="4"/>
      <c r="AY9" s="4"/>
      <c r="AZ9" s="4"/>
      <c r="BA9" s="4"/>
      <c r="BB9" s="4"/>
      <c r="BC9" s="4"/>
      <c r="BD9" s="4"/>
    </row>
    <row r="10" spans="1:56">
      <c r="A10" t="s">
        <v>8</v>
      </c>
      <c r="B10" t="s">
        <v>36</v>
      </c>
      <c r="C10" t="s">
        <v>33</v>
      </c>
      <c r="D10" t="s">
        <v>9</v>
      </c>
      <c r="E10" s="3">
        <v>0</v>
      </c>
      <c r="F10" s="3">
        <v>0</v>
      </c>
      <c r="G10" s="17">
        <v>0</v>
      </c>
      <c r="H10" s="18">
        <v>624</v>
      </c>
      <c r="I10" s="18">
        <v>941</v>
      </c>
      <c r="J10" s="19">
        <v>941</v>
      </c>
      <c r="K10" s="19">
        <v>941</v>
      </c>
      <c r="L10" s="19">
        <v>700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686</v>
      </c>
      <c r="U10" s="19">
        <v>686</v>
      </c>
      <c r="V10" s="19">
        <v>765</v>
      </c>
      <c r="W10" s="19">
        <v>765</v>
      </c>
      <c r="X10" s="19">
        <v>765</v>
      </c>
      <c r="Y10" s="19">
        <v>0</v>
      </c>
      <c r="Z10" s="19">
        <v>0</v>
      </c>
      <c r="AA10" s="19">
        <v>0</v>
      </c>
      <c r="AB10" s="19">
        <v>624</v>
      </c>
      <c r="AC10" s="19">
        <v>0</v>
      </c>
      <c r="AD10" s="19">
        <v>0</v>
      </c>
      <c r="AE10" s="19">
        <v>0</v>
      </c>
      <c r="AF10" s="19">
        <v>800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914.85</v>
      </c>
      <c r="AN10" s="19">
        <v>0</v>
      </c>
      <c r="AO10" s="19">
        <v>763</v>
      </c>
      <c r="AP10" s="19">
        <v>0</v>
      </c>
      <c r="AQ10" s="19">
        <v>850</v>
      </c>
      <c r="AR10" s="19">
        <v>798</v>
      </c>
      <c r="AS10" s="19">
        <v>0</v>
      </c>
      <c r="AT10" s="19">
        <v>798</v>
      </c>
      <c r="AU10" s="19">
        <v>0</v>
      </c>
      <c r="AV10" s="19">
        <v>0</v>
      </c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8</v>
      </c>
      <c r="B11" t="s">
        <v>36</v>
      </c>
      <c r="C11" t="s">
        <v>33</v>
      </c>
      <c r="D11" t="s">
        <v>11</v>
      </c>
      <c r="E11" s="3">
        <v>0</v>
      </c>
      <c r="F11" s="3">
        <v>0</v>
      </c>
      <c r="G11" s="17">
        <v>0</v>
      </c>
      <c r="H11" s="18">
        <v>624</v>
      </c>
      <c r="I11" s="18">
        <v>624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624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8</v>
      </c>
      <c r="B12" t="s">
        <v>36</v>
      </c>
      <c r="C12" t="s">
        <v>34</v>
      </c>
      <c r="D12" t="s">
        <v>9</v>
      </c>
      <c r="E12" s="3">
        <v>0</v>
      </c>
      <c r="F12" s="3">
        <v>0</v>
      </c>
      <c r="G12" s="17">
        <v>0</v>
      </c>
      <c r="H12" s="18">
        <v>661</v>
      </c>
      <c r="I12" s="18">
        <v>661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661</v>
      </c>
      <c r="AE12" s="19">
        <v>661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71</v>
      </c>
      <c r="B13" t="s">
        <v>71</v>
      </c>
      <c r="C13" t="s">
        <v>33</v>
      </c>
      <c r="D13" t="s">
        <v>11</v>
      </c>
      <c r="E13" s="3">
        <v>310</v>
      </c>
      <c r="F13" s="3">
        <v>310</v>
      </c>
      <c r="G13" s="17">
        <v>513</v>
      </c>
      <c r="H13" s="18">
        <v>120</v>
      </c>
      <c r="I13" s="18">
        <v>120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120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26</v>
      </c>
      <c r="B14" t="s">
        <v>27</v>
      </c>
      <c r="C14" t="s">
        <v>33</v>
      </c>
      <c r="D14" t="s">
        <v>70</v>
      </c>
      <c r="E14" s="3">
        <v>585</v>
      </c>
      <c r="F14" s="3">
        <v>585</v>
      </c>
      <c r="G14" s="17">
        <v>905</v>
      </c>
      <c r="H14" s="18">
        <v>100</v>
      </c>
      <c r="I14" s="18">
        <v>100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100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100</v>
      </c>
      <c r="AA14" s="19">
        <v>0</v>
      </c>
      <c r="AB14" s="19">
        <v>0</v>
      </c>
      <c r="AC14" s="19">
        <v>100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100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26</v>
      </c>
      <c r="B15" t="s">
        <v>27</v>
      </c>
      <c r="C15" t="s">
        <v>33</v>
      </c>
      <c r="D15" t="s">
        <v>9</v>
      </c>
      <c r="E15" s="3">
        <v>585</v>
      </c>
      <c r="F15" s="3">
        <v>585</v>
      </c>
      <c r="G15" s="17">
        <v>905</v>
      </c>
      <c r="H15" s="18">
        <v>175</v>
      </c>
      <c r="I15" s="18">
        <v>275</v>
      </c>
      <c r="J15" s="19">
        <v>235</v>
      </c>
      <c r="K15" s="19">
        <v>235</v>
      </c>
      <c r="L15" s="19">
        <v>175</v>
      </c>
      <c r="M15" s="19">
        <v>250</v>
      </c>
      <c r="N15" s="19">
        <v>205</v>
      </c>
      <c r="O15" s="19">
        <v>220</v>
      </c>
      <c r="P15" s="19">
        <v>220</v>
      </c>
      <c r="Q15" s="19">
        <v>220</v>
      </c>
      <c r="R15" s="19">
        <v>220</v>
      </c>
      <c r="S15" s="19">
        <v>175</v>
      </c>
      <c r="T15" s="19">
        <v>216</v>
      </c>
      <c r="U15" s="19">
        <v>216</v>
      </c>
      <c r="V15" s="19">
        <v>210</v>
      </c>
      <c r="W15" s="19">
        <v>210</v>
      </c>
      <c r="X15" s="19">
        <v>210</v>
      </c>
      <c r="Y15" s="19">
        <v>200</v>
      </c>
      <c r="Z15" s="19">
        <v>0</v>
      </c>
      <c r="AA15" s="19">
        <v>267</v>
      </c>
      <c r="AB15" s="19">
        <v>267</v>
      </c>
      <c r="AC15" s="19">
        <v>0</v>
      </c>
      <c r="AD15" s="19">
        <v>0</v>
      </c>
      <c r="AE15" s="19">
        <v>0</v>
      </c>
      <c r="AF15" s="19">
        <v>250</v>
      </c>
      <c r="AG15" s="19">
        <v>259</v>
      </c>
      <c r="AH15" s="19">
        <v>220</v>
      </c>
      <c r="AI15" s="19">
        <v>0</v>
      </c>
      <c r="AJ15" s="19">
        <v>222.48</v>
      </c>
      <c r="AK15" s="19">
        <v>222.48</v>
      </c>
      <c r="AL15" s="19">
        <v>222.48</v>
      </c>
      <c r="AM15" s="19">
        <v>180.5</v>
      </c>
      <c r="AN15" s="19">
        <v>198.81</v>
      </c>
      <c r="AO15" s="19">
        <v>185</v>
      </c>
      <c r="AP15" s="19">
        <v>185</v>
      </c>
      <c r="AQ15" s="19">
        <v>185</v>
      </c>
      <c r="AR15" s="19">
        <v>232</v>
      </c>
      <c r="AS15" s="19">
        <v>0</v>
      </c>
      <c r="AT15" s="19">
        <v>232</v>
      </c>
      <c r="AU15" s="19">
        <v>200</v>
      </c>
      <c r="AV15" s="19">
        <v>275</v>
      </c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26</v>
      </c>
      <c r="B16" t="s">
        <v>27</v>
      </c>
      <c r="C16" t="s">
        <v>34</v>
      </c>
      <c r="D16" t="s">
        <v>9</v>
      </c>
      <c r="E16" s="3">
        <v>0</v>
      </c>
      <c r="F16" s="3">
        <v>0</v>
      </c>
      <c r="G16" s="17">
        <v>0</v>
      </c>
      <c r="H16" s="18">
        <v>202</v>
      </c>
      <c r="I16" s="18">
        <v>202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202</v>
      </c>
      <c r="AE16" s="19">
        <v>202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26</v>
      </c>
      <c r="B17" t="s">
        <v>37</v>
      </c>
      <c r="C17" t="s">
        <v>33</v>
      </c>
      <c r="D17" t="s">
        <v>70</v>
      </c>
      <c r="E17" s="3">
        <v>585</v>
      </c>
      <c r="F17" s="3">
        <v>585</v>
      </c>
      <c r="G17" s="17">
        <v>906</v>
      </c>
      <c r="H17" s="18">
        <v>100</v>
      </c>
      <c r="I17" s="18">
        <v>100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100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100</v>
      </c>
      <c r="AA17" s="19">
        <v>0</v>
      </c>
      <c r="AB17" s="19">
        <v>0</v>
      </c>
      <c r="AC17" s="19">
        <v>100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100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26</v>
      </c>
      <c r="B18" t="s">
        <v>37</v>
      </c>
      <c r="C18" t="s">
        <v>33</v>
      </c>
      <c r="D18" t="s">
        <v>9</v>
      </c>
      <c r="E18" s="3">
        <v>585</v>
      </c>
      <c r="F18" s="3">
        <v>585</v>
      </c>
      <c r="G18" s="17">
        <v>906</v>
      </c>
      <c r="H18" s="18">
        <v>175</v>
      </c>
      <c r="I18" s="18">
        <v>275</v>
      </c>
      <c r="J18" s="19">
        <v>235</v>
      </c>
      <c r="K18" s="19">
        <v>235</v>
      </c>
      <c r="L18" s="19">
        <v>175</v>
      </c>
      <c r="M18" s="19">
        <v>250</v>
      </c>
      <c r="N18" s="19">
        <v>0</v>
      </c>
      <c r="O18" s="19">
        <v>220</v>
      </c>
      <c r="P18" s="19">
        <v>220</v>
      </c>
      <c r="Q18" s="19">
        <v>220</v>
      </c>
      <c r="R18" s="19">
        <v>220</v>
      </c>
      <c r="S18" s="19">
        <v>175</v>
      </c>
      <c r="T18" s="19">
        <v>216</v>
      </c>
      <c r="U18" s="19">
        <v>216</v>
      </c>
      <c r="V18" s="19">
        <v>0</v>
      </c>
      <c r="W18" s="19">
        <v>0</v>
      </c>
      <c r="X18" s="19">
        <v>0</v>
      </c>
      <c r="Y18" s="19">
        <v>200</v>
      </c>
      <c r="Z18" s="19">
        <v>0</v>
      </c>
      <c r="AA18" s="19">
        <v>267</v>
      </c>
      <c r="AB18" s="19">
        <v>267</v>
      </c>
      <c r="AC18" s="19">
        <v>0</v>
      </c>
      <c r="AD18" s="19">
        <v>0</v>
      </c>
      <c r="AE18" s="19">
        <v>0</v>
      </c>
      <c r="AF18" s="19">
        <v>250</v>
      </c>
      <c r="AG18" s="19">
        <v>259</v>
      </c>
      <c r="AH18" s="19">
        <v>220</v>
      </c>
      <c r="AI18" s="19">
        <v>0</v>
      </c>
      <c r="AJ18" s="19">
        <v>222.48</v>
      </c>
      <c r="AK18" s="19">
        <v>222.48</v>
      </c>
      <c r="AL18" s="19">
        <v>222.48</v>
      </c>
      <c r="AM18" s="19">
        <v>180.5</v>
      </c>
      <c r="AN18" s="19">
        <v>198.81</v>
      </c>
      <c r="AO18" s="19">
        <v>185</v>
      </c>
      <c r="AP18" s="19">
        <v>185</v>
      </c>
      <c r="AQ18" s="19">
        <v>185</v>
      </c>
      <c r="AR18" s="19">
        <v>232</v>
      </c>
      <c r="AS18" s="19">
        <v>0</v>
      </c>
      <c r="AT18" s="19">
        <v>232</v>
      </c>
      <c r="AU18" s="19">
        <v>200</v>
      </c>
      <c r="AV18" s="19">
        <v>275</v>
      </c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26</v>
      </c>
      <c r="B19" t="s">
        <v>37</v>
      </c>
      <c r="C19" t="s">
        <v>34</v>
      </c>
      <c r="D19" t="s">
        <v>9</v>
      </c>
      <c r="E19" s="3">
        <v>0</v>
      </c>
      <c r="F19" s="3">
        <v>0</v>
      </c>
      <c r="G19" s="17">
        <v>0</v>
      </c>
      <c r="H19" s="18">
        <v>202</v>
      </c>
      <c r="I19" s="18">
        <v>202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202</v>
      </c>
      <c r="AE19" s="19">
        <v>202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26</v>
      </c>
      <c r="B20" t="s">
        <v>38</v>
      </c>
      <c r="C20" t="s">
        <v>10</v>
      </c>
      <c r="D20" t="s">
        <v>11</v>
      </c>
      <c r="E20" s="3">
        <v>0</v>
      </c>
      <c r="F20" s="3">
        <v>0</v>
      </c>
      <c r="G20" s="17">
        <v>0</v>
      </c>
      <c r="H20" s="18">
        <v>120</v>
      </c>
      <c r="I20" s="18">
        <v>120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120</v>
      </c>
      <c r="Q20" s="19">
        <v>120</v>
      </c>
      <c r="R20" s="19">
        <v>120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120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26</v>
      </c>
      <c r="B21" t="s">
        <v>38</v>
      </c>
      <c r="C21" t="s">
        <v>33</v>
      </c>
      <c r="D21" t="s">
        <v>11</v>
      </c>
      <c r="E21" s="3">
        <v>0</v>
      </c>
      <c r="F21" s="3">
        <v>0</v>
      </c>
      <c r="G21" s="17">
        <v>0</v>
      </c>
      <c r="H21" s="18">
        <v>120</v>
      </c>
      <c r="I21" s="18">
        <v>120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120</v>
      </c>
      <c r="Q21" s="19">
        <v>120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120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26</v>
      </c>
      <c r="B22" t="s">
        <v>28</v>
      </c>
      <c r="C22" t="s">
        <v>10</v>
      </c>
      <c r="D22" t="s">
        <v>9</v>
      </c>
      <c r="E22" s="3">
        <v>0</v>
      </c>
      <c r="F22" s="3">
        <v>0</v>
      </c>
      <c r="G22" s="17">
        <v>0</v>
      </c>
      <c r="H22" s="18">
        <v>325</v>
      </c>
      <c r="I22" s="18">
        <v>325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325</v>
      </c>
      <c r="Q22" s="19">
        <v>325</v>
      </c>
      <c r="R22" s="19">
        <v>325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325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26</v>
      </c>
      <c r="B23" t="s">
        <v>28</v>
      </c>
      <c r="C23" t="s">
        <v>33</v>
      </c>
      <c r="D23" t="s">
        <v>70</v>
      </c>
      <c r="E23" s="3">
        <v>920</v>
      </c>
      <c r="F23" s="3">
        <v>920</v>
      </c>
      <c r="G23" s="17">
        <v>915</v>
      </c>
      <c r="H23" s="18">
        <v>100</v>
      </c>
      <c r="I23" s="18">
        <v>100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100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100</v>
      </c>
      <c r="AA23" s="19">
        <v>0</v>
      </c>
      <c r="AB23" s="19">
        <v>0</v>
      </c>
      <c r="AC23" s="19">
        <v>100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100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26</v>
      </c>
      <c r="B24" t="s">
        <v>28</v>
      </c>
      <c r="C24" t="s">
        <v>33</v>
      </c>
      <c r="D24" t="s">
        <v>9</v>
      </c>
      <c r="E24" s="3">
        <v>920</v>
      </c>
      <c r="F24" s="3">
        <v>920</v>
      </c>
      <c r="G24" s="17">
        <v>915</v>
      </c>
      <c r="H24" s="18">
        <v>198.81</v>
      </c>
      <c r="I24" s="18">
        <v>463</v>
      </c>
      <c r="J24" s="19">
        <v>432</v>
      </c>
      <c r="K24" s="19">
        <v>432</v>
      </c>
      <c r="L24" s="19">
        <v>330</v>
      </c>
      <c r="M24" s="19">
        <v>350</v>
      </c>
      <c r="N24" s="19">
        <v>325</v>
      </c>
      <c r="O24" s="19">
        <v>325</v>
      </c>
      <c r="P24" s="19">
        <v>325</v>
      </c>
      <c r="Q24" s="19">
        <v>325</v>
      </c>
      <c r="R24" s="19">
        <v>325</v>
      </c>
      <c r="S24" s="19">
        <v>330</v>
      </c>
      <c r="T24" s="19">
        <v>433</v>
      </c>
      <c r="U24" s="19">
        <v>433</v>
      </c>
      <c r="V24" s="19">
        <v>330</v>
      </c>
      <c r="W24" s="19">
        <v>330</v>
      </c>
      <c r="X24" s="19">
        <v>330</v>
      </c>
      <c r="Y24" s="19">
        <v>300</v>
      </c>
      <c r="Z24" s="19">
        <v>0</v>
      </c>
      <c r="AA24" s="19">
        <v>463</v>
      </c>
      <c r="AB24" s="19">
        <v>463</v>
      </c>
      <c r="AC24" s="19">
        <v>0</v>
      </c>
      <c r="AD24" s="19">
        <v>0</v>
      </c>
      <c r="AE24" s="19">
        <v>0</v>
      </c>
      <c r="AF24" s="19">
        <v>350</v>
      </c>
      <c r="AG24" s="19">
        <v>362</v>
      </c>
      <c r="AH24" s="19">
        <v>325</v>
      </c>
      <c r="AI24" s="19">
        <v>0</v>
      </c>
      <c r="AJ24" s="19">
        <v>405.82</v>
      </c>
      <c r="AK24" s="19">
        <v>405.82</v>
      </c>
      <c r="AL24" s="19">
        <v>405.82</v>
      </c>
      <c r="AM24" s="19">
        <v>235</v>
      </c>
      <c r="AN24" s="19">
        <v>198.81</v>
      </c>
      <c r="AO24" s="19">
        <v>370</v>
      </c>
      <c r="AP24" s="19">
        <v>373</v>
      </c>
      <c r="AQ24" s="19">
        <v>370</v>
      </c>
      <c r="AR24" s="19">
        <v>350</v>
      </c>
      <c r="AS24" s="19">
        <v>0</v>
      </c>
      <c r="AT24" s="19">
        <v>350</v>
      </c>
      <c r="AU24" s="19">
        <v>275</v>
      </c>
      <c r="AV24" s="19">
        <v>450</v>
      </c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26</v>
      </c>
      <c r="B25" t="s">
        <v>28</v>
      </c>
      <c r="C25" t="s">
        <v>34</v>
      </c>
      <c r="D25" t="s">
        <v>9</v>
      </c>
      <c r="E25" s="3">
        <v>0</v>
      </c>
      <c r="F25" s="3">
        <v>0</v>
      </c>
      <c r="G25" s="17">
        <v>0</v>
      </c>
      <c r="H25" s="18">
        <v>402</v>
      </c>
      <c r="I25" s="18">
        <v>402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402</v>
      </c>
      <c r="AE25" s="19">
        <v>402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26</v>
      </c>
      <c r="B26" t="s">
        <v>72</v>
      </c>
      <c r="C26" t="s">
        <v>10</v>
      </c>
      <c r="D26" t="s">
        <v>9</v>
      </c>
      <c r="E26" s="3">
        <v>0</v>
      </c>
      <c r="F26" s="3">
        <v>0</v>
      </c>
      <c r="G26" s="17">
        <v>0</v>
      </c>
      <c r="H26" s="18">
        <v>325</v>
      </c>
      <c r="I26" s="18">
        <v>325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325</v>
      </c>
      <c r="Q26" s="19">
        <v>325</v>
      </c>
      <c r="R26" s="19">
        <v>325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325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26</v>
      </c>
      <c r="B27" t="s">
        <v>72</v>
      </c>
      <c r="C27" t="s">
        <v>33</v>
      </c>
      <c r="D27" t="s">
        <v>70</v>
      </c>
      <c r="E27" s="3">
        <v>920</v>
      </c>
      <c r="F27" s="3">
        <v>920</v>
      </c>
      <c r="G27" s="17">
        <v>915</v>
      </c>
      <c r="H27" s="18">
        <v>100</v>
      </c>
      <c r="I27" s="18">
        <v>100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100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100</v>
      </c>
      <c r="AA27" s="19">
        <v>0</v>
      </c>
      <c r="AB27" s="19">
        <v>0</v>
      </c>
      <c r="AC27" s="19">
        <v>100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100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26</v>
      </c>
      <c r="B28" t="s">
        <v>72</v>
      </c>
      <c r="C28" t="s">
        <v>33</v>
      </c>
      <c r="D28" t="s">
        <v>9</v>
      </c>
      <c r="E28" s="3">
        <v>920</v>
      </c>
      <c r="F28" s="3">
        <v>920</v>
      </c>
      <c r="G28" s="17">
        <v>915</v>
      </c>
      <c r="H28" s="18">
        <v>198.81</v>
      </c>
      <c r="I28" s="18">
        <v>463</v>
      </c>
      <c r="J28" s="19">
        <v>432</v>
      </c>
      <c r="K28" s="19">
        <v>432</v>
      </c>
      <c r="L28" s="19">
        <v>330</v>
      </c>
      <c r="M28" s="19">
        <v>350</v>
      </c>
      <c r="N28" s="19">
        <v>0</v>
      </c>
      <c r="O28" s="19">
        <v>325</v>
      </c>
      <c r="P28" s="19">
        <v>0</v>
      </c>
      <c r="Q28" s="19">
        <v>325</v>
      </c>
      <c r="R28" s="19">
        <v>325</v>
      </c>
      <c r="S28" s="19">
        <v>330</v>
      </c>
      <c r="T28" s="19">
        <v>433</v>
      </c>
      <c r="U28" s="19">
        <v>433</v>
      </c>
      <c r="V28" s="19">
        <v>0</v>
      </c>
      <c r="W28" s="19">
        <v>0</v>
      </c>
      <c r="X28" s="19">
        <v>0</v>
      </c>
      <c r="Y28" s="19">
        <v>300</v>
      </c>
      <c r="Z28" s="19">
        <v>0</v>
      </c>
      <c r="AA28" s="19">
        <v>463</v>
      </c>
      <c r="AB28" s="19">
        <v>463</v>
      </c>
      <c r="AC28" s="19">
        <v>0</v>
      </c>
      <c r="AD28" s="19">
        <v>0</v>
      </c>
      <c r="AE28" s="19">
        <v>0</v>
      </c>
      <c r="AF28" s="19">
        <v>350</v>
      </c>
      <c r="AG28" s="19">
        <v>362</v>
      </c>
      <c r="AH28" s="19">
        <v>325</v>
      </c>
      <c r="AI28" s="19">
        <v>0</v>
      </c>
      <c r="AJ28" s="19">
        <v>405.82</v>
      </c>
      <c r="AK28" s="19">
        <v>405.82</v>
      </c>
      <c r="AL28" s="19">
        <v>405.82</v>
      </c>
      <c r="AM28" s="19">
        <v>235</v>
      </c>
      <c r="AN28" s="19">
        <v>198.81</v>
      </c>
      <c r="AO28" s="19">
        <v>370</v>
      </c>
      <c r="AP28" s="19">
        <v>373</v>
      </c>
      <c r="AQ28" s="19">
        <v>370</v>
      </c>
      <c r="AR28" s="19">
        <v>350</v>
      </c>
      <c r="AS28" s="19">
        <v>0</v>
      </c>
      <c r="AT28" s="19">
        <v>350</v>
      </c>
      <c r="AU28" s="19">
        <v>275</v>
      </c>
      <c r="AV28" s="19">
        <v>450</v>
      </c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26</v>
      </c>
      <c r="B29" t="s">
        <v>72</v>
      </c>
      <c r="C29" t="s">
        <v>34</v>
      </c>
      <c r="D29" t="s">
        <v>9</v>
      </c>
      <c r="E29" s="3">
        <v>0</v>
      </c>
      <c r="F29" s="3">
        <v>0</v>
      </c>
      <c r="G29" s="17">
        <v>0</v>
      </c>
      <c r="H29" s="18">
        <v>402</v>
      </c>
      <c r="I29" s="18">
        <v>402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402</v>
      </c>
      <c r="AE29" s="19">
        <v>402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4"/>
      <c r="AX29" s="4"/>
      <c r="AY29" s="4"/>
      <c r="AZ29" s="4"/>
      <c r="BA29" s="4"/>
      <c r="BB29" s="4"/>
      <c r="BC29" s="4"/>
      <c r="BD29" s="4"/>
    </row>
    <row r="30" spans="1:56">
      <c r="A30" t="s">
        <v>26</v>
      </c>
      <c r="B30" t="s">
        <v>72</v>
      </c>
      <c r="C30" t="s">
        <v>73</v>
      </c>
      <c r="D30" t="s">
        <v>9</v>
      </c>
      <c r="E30" s="3">
        <v>0</v>
      </c>
      <c r="F30" s="3">
        <v>0</v>
      </c>
      <c r="G30" s="17">
        <v>0</v>
      </c>
      <c r="H30" s="18">
        <v>325</v>
      </c>
      <c r="I30" s="18">
        <v>325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325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4"/>
      <c r="AX30" s="4"/>
      <c r="AY30" s="4"/>
      <c r="AZ30" s="4"/>
      <c r="BA30" s="4"/>
      <c r="BB30" s="4"/>
      <c r="BC30" s="4"/>
      <c r="BD30" s="4"/>
    </row>
    <row r="31" spans="1:56">
      <c r="A31" t="s">
        <v>74</v>
      </c>
      <c r="B31" t="s">
        <v>75</v>
      </c>
      <c r="C31" t="s">
        <v>33</v>
      </c>
      <c r="D31" t="s">
        <v>9</v>
      </c>
      <c r="E31" s="3">
        <v>0</v>
      </c>
      <c r="F31" s="3">
        <v>0</v>
      </c>
      <c r="G31" s="17">
        <v>0</v>
      </c>
      <c r="H31" s="18">
        <v>782</v>
      </c>
      <c r="I31" s="18">
        <v>782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782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5" t="s">
        <v>17</v>
      </c>
      <c r="B52" s="15" t="s">
        <v>1</v>
      </c>
      <c r="C52" s="15" t="s">
        <v>2</v>
      </c>
      <c r="D52" s="15" t="s">
        <v>3</v>
      </c>
      <c r="E52" s="16" t="s">
        <v>18</v>
      </c>
      <c r="F52" s="16" t="s">
        <v>19</v>
      </c>
      <c r="G52" s="16" t="s">
        <v>20</v>
      </c>
      <c r="H52" s="16" t="s">
        <v>21</v>
      </c>
      <c r="I52" s="16" t="s">
        <v>22</v>
      </c>
      <c r="J52" s="16" t="s">
        <v>23</v>
      </c>
      <c r="K52" s="16" t="s">
        <v>39</v>
      </c>
      <c r="L52" s="16" t="s">
        <v>40</v>
      </c>
      <c r="M52" s="16" t="s">
        <v>30</v>
      </c>
      <c r="N52" s="16" t="s">
        <v>41</v>
      </c>
      <c r="O52" s="16" t="s">
        <v>42</v>
      </c>
      <c r="P52" s="16" t="s">
        <v>43</v>
      </c>
      <c r="Q52" s="16" t="s">
        <v>31</v>
      </c>
      <c r="R52" s="16" t="s">
        <v>44</v>
      </c>
      <c r="S52" s="16" t="s">
        <v>45</v>
      </c>
      <c r="T52" s="16" t="s">
        <v>46</v>
      </c>
      <c r="U52" s="16" t="s">
        <v>6</v>
      </c>
      <c r="V52" s="16" t="s">
        <v>47</v>
      </c>
      <c r="W52" s="16" t="s">
        <v>48</v>
      </c>
      <c r="X52" s="16" t="s">
        <v>49</v>
      </c>
      <c r="Y52" s="16" t="s">
        <v>50</v>
      </c>
      <c r="Z52" s="16" t="s">
        <v>51</v>
      </c>
      <c r="AA52" s="16" t="s">
        <v>52</v>
      </c>
      <c r="AB52" s="16" t="s">
        <v>53</v>
      </c>
      <c r="AC52" s="16" t="s">
        <v>54</v>
      </c>
      <c r="AD52" s="16" t="s">
        <v>55</v>
      </c>
      <c r="AE52" s="16" t="s">
        <v>56</v>
      </c>
      <c r="AF52" s="16" t="s">
        <v>57</v>
      </c>
      <c r="AG52" s="16" t="s">
        <v>58</v>
      </c>
      <c r="AH52" s="16" t="s">
        <v>59</v>
      </c>
      <c r="AI52" s="16" t="s">
        <v>60</v>
      </c>
      <c r="AJ52" s="16" t="s">
        <v>61</v>
      </c>
      <c r="AK52" s="16" t="s">
        <v>62</v>
      </c>
      <c r="AL52" s="16" t="s">
        <v>63</v>
      </c>
      <c r="AM52" s="16" t="s">
        <v>24</v>
      </c>
      <c r="AN52" s="16" t="s">
        <v>64</v>
      </c>
      <c r="AO52" s="16" t="s">
        <v>65</v>
      </c>
      <c r="AP52" s="16" t="s">
        <v>66</v>
      </c>
      <c r="AQ52" s="16" t="s">
        <v>7</v>
      </c>
      <c r="AR52" s="16" t="s">
        <v>32</v>
      </c>
      <c r="AS52" s="16" t="s">
        <v>67</v>
      </c>
      <c r="AT52" s="16" t="s">
        <v>67</v>
      </c>
      <c r="AU52" s="16" t="s">
        <v>68</v>
      </c>
      <c r="AV52" s="16" t="s">
        <v>69</v>
      </c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8</v>
      </c>
      <c r="B53" t="s">
        <v>35</v>
      </c>
      <c r="C53" t="s">
        <v>33</v>
      </c>
      <c r="D53" t="s">
        <v>70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>
        <f>IF('Shoppable Services'!$F$4=$D53,1,0)*IF('Shoppable Services'!$E$4=$C53,1,0)*IF('Shoppable Services'!$D$4=$B53,1,0)*IF('Shoppable Services'!$C$4=$A53,1,0)*IF('Shoppable Services'!$B$4=AP$52,AP2,0)</f>
        <v>0</v>
      </c>
      <c r="AQ53" s="4">
        <f>IF('Shoppable Services'!$F$4=$D53,1,0)*IF('Shoppable Services'!$E$4=$C53,1,0)*IF('Shoppable Services'!$D$4=$B53,1,0)*IF('Shoppable Services'!$C$4=$A53,1,0)*IF('Shoppable Services'!$B$4=AQ$52,AQ2,0)</f>
        <v>0</v>
      </c>
      <c r="AR53" s="4">
        <f>IF('Shoppable Services'!$F$4=$D53,1,0)*IF('Shoppable Services'!$E$4=$C53,1,0)*IF('Shoppable Services'!$D$4=$B53,1,0)*IF('Shoppable Services'!$C$4=$A53,1,0)*IF('Shoppable Services'!$B$4=AR$52,AR2,0)</f>
        <v>0</v>
      </c>
      <c r="AS53" s="4">
        <f>IF('Shoppable Services'!$F$4=$D53,1,0)*IF('Shoppable Services'!$E$4=$C53,1,0)*IF('Shoppable Services'!$D$4=$B53,1,0)*IF('Shoppable Services'!$C$4=$A53,1,0)*IF('Shoppable Services'!$B$4=AS$52,AS2,0)</f>
        <v>0</v>
      </c>
      <c r="AT53" s="4">
        <f>IF('Shoppable Services'!$F$4=$D53,1,0)*IF('Shoppable Services'!$E$4=$C53,1,0)*IF('Shoppable Services'!$D$4=$B53,1,0)*IF('Shoppable Services'!$C$4=$A53,1,0)*IF('Shoppable Services'!$B$4=AT$52,AT2,0)</f>
        <v>0</v>
      </c>
      <c r="AU53" s="4">
        <f>IF('Shoppable Services'!$F$4=$D53,1,0)*IF('Shoppable Services'!$E$4=$C53,1,0)*IF('Shoppable Services'!$D$4=$B53,1,0)*IF('Shoppable Services'!$C$4=$A53,1,0)*IF('Shoppable Services'!$B$4=AU$52,AU2,0)</f>
        <v>0</v>
      </c>
      <c r="AV53" s="4">
        <f>IF('Shoppable Services'!$F$4=$D53,1,0)*IF('Shoppable Services'!$E$4=$C53,1,0)*IF('Shoppable Services'!$D$4=$B53,1,0)*IF('Shoppable Services'!$C$4=$A53,1,0)*IF('Shoppable Services'!$B$4=AV$52,AV2,0)</f>
        <v>0</v>
      </c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8</v>
      </c>
      <c r="B54" t="s">
        <v>35</v>
      </c>
      <c r="C54" t="s">
        <v>33</v>
      </c>
      <c r="D54" t="s">
        <v>9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0</v>
      </c>
      <c r="AP54" s="4">
        <f>IF('Shoppable Services'!$F$4=$D54,1,0)*IF('Shoppable Services'!$E$4=$C54,1,0)*IF('Shoppable Services'!$D$4=$B54,1,0)*IF('Shoppable Services'!$C$4=$A54,1,0)*IF('Shoppable Services'!$B$4=AP$52,AP3,0)</f>
        <v>0</v>
      </c>
      <c r="AQ54" s="4">
        <f>IF('Shoppable Services'!$F$4=$D54,1,0)*IF('Shoppable Services'!$E$4=$C54,1,0)*IF('Shoppable Services'!$D$4=$B54,1,0)*IF('Shoppable Services'!$C$4=$A54,1,0)*IF('Shoppable Services'!$B$4=AQ$52,AQ3,0)</f>
        <v>0</v>
      </c>
      <c r="AR54" s="4">
        <f>IF('Shoppable Services'!$F$4=$D54,1,0)*IF('Shoppable Services'!$E$4=$C54,1,0)*IF('Shoppable Services'!$D$4=$B54,1,0)*IF('Shoppable Services'!$C$4=$A54,1,0)*IF('Shoppable Services'!$B$4=AR$52,AR3,0)</f>
        <v>0</v>
      </c>
      <c r="AS54" s="4">
        <f>IF('Shoppable Services'!$F$4=$D54,1,0)*IF('Shoppable Services'!$E$4=$C54,1,0)*IF('Shoppable Services'!$D$4=$B54,1,0)*IF('Shoppable Services'!$C$4=$A54,1,0)*IF('Shoppable Services'!$B$4=AS$52,AS3,0)</f>
        <v>0</v>
      </c>
      <c r="AT54" s="4">
        <f>IF('Shoppable Services'!$F$4=$D54,1,0)*IF('Shoppable Services'!$E$4=$C54,1,0)*IF('Shoppable Services'!$D$4=$B54,1,0)*IF('Shoppable Services'!$C$4=$A54,1,0)*IF('Shoppable Services'!$B$4=AT$52,AT3,0)</f>
        <v>0</v>
      </c>
      <c r="AU54" s="4">
        <f>IF('Shoppable Services'!$F$4=$D54,1,0)*IF('Shoppable Services'!$E$4=$C54,1,0)*IF('Shoppable Services'!$D$4=$B54,1,0)*IF('Shoppable Services'!$C$4=$A54,1,0)*IF('Shoppable Services'!$B$4=AU$52,AU3,0)</f>
        <v>0</v>
      </c>
      <c r="AV54" s="4">
        <f>IF('Shoppable Services'!$F$4=$D54,1,0)*IF('Shoppable Services'!$E$4=$C54,1,0)*IF('Shoppable Services'!$D$4=$B54,1,0)*IF('Shoppable Services'!$C$4=$A54,1,0)*IF('Shoppable Services'!$B$4=AV$52,AV3,0)</f>
        <v>0</v>
      </c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8</v>
      </c>
      <c r="B55" t="s">
        <v>35</v>
      </c>
      <c r="C55" t="s">
        <v>33</v>
      </c>
      <c r="D55" t="s">
        <v>11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>
        <f>IF('Shoppable Services'!$F$4=$D55,1,0)*IF('Shoppable Services'!$E$4=$C55,1,0)*IF('Shoppable Services'!$D$4=$B55,1,0)*IF('Shoppable Services'!$C$4=$A55,1,0)*IF('Shoppable Services'!$B$4=AP$52,AP4,0)</f>
        <v>0</v>
      </c>
      <c r="AQ55" s="4">
        <f>IF('Shoppable Services'!$F$4=$D55,1,0)*IF('Shoppable Services'!$E$4=$C55,1,0)*IF('Shoppable Services'!$D$4=$B55,1,0)*IF('Shoppable Services'!$C$4=$A55,1,0)*IF('Shoppable Services'!$B$4=AQ$52,AQ4,0)</f>
        <v>0</v>
      </c>
      <c r="AR55" s="4">
        <f>IF('Shoppable Services'!$F$4=$D55,1,0)*IF('Shoppable Services'!$E$4=$C55,1,0)*IF('Shoppable Services'!$D$4=$B55,1,0)*IF('Shoppable Services'!$C$4=$A55,1,0)*IF('Shoppable Services'!$B$4=AR$52,AR4,0)</f>
        <v>0</v>
      </c>
      <c r="AS55" s="4">
        <f>IF('Shoppable Services'!$F$4=$D55,1,0)*IF('Shoppable Services'!$E$4=$C55,1,0)*IF('Shoppable Services'!$D$4=$B55,1,0)*IF('Shoppable Services'!$C$4=$A55,1,0)*IF('Shoppable Services'!$B$4=AS$52,AS4,0)</f>
        <v>0</v>
      </c>
      <c r="AT55" s="4">
        <f>IF('Shoppable Services'!$F$4=$D55,1,0)*IF('Shoppable Services'!$E$4=$C55,1,0)*IF('Shoppable Services'!$D$4=$B55,1,0)*IF('Shoppable Services'!$C$4=$A55,1,0)*IF('Shoppable Services'!$B$4=AT$52,AT4,0)</f>
        <v>0</v>
      </c>
      <c r="AU55" s="4">
        <f>IF('Shoppable Services'!$F$4=$D55,1,0)*IF('Shoppable Services'!$E$4=$C55,1,0)*IF('Shoppable Services'!$D$4=$B55,1,0)*IF('Shoppable Services'!$C$4=$A55,1,0)*IF('Shoppable Services'!$B$4=AU$52,AU4,0)</f>
        <v>0</v>
      </c>
      <c r="AV55" s="4">
        <f>IF('Shoppable Services'!$F$4=$D55,1,0)*IF('Shoppable Services'!$E$4=$C55,1,0)*IF('Shoppable Services'!$D$4=$B55,1,0)*IF('Shoppable Services'!$C$4=$A55,1,0)*IF('Shoppable Services'!$B$4=AV$52,AV4,0)</f>
        <v>0</v>
      </c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8</v>
      </c>
      <c r="B56" t="s">
        <v>35</v>
      </c>
      <c r="C56" t="s">
        <v>34</v>
      </c>
      <c r="D56" t="s">
        <v>9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>
        <f>IF('Shoppable Services'!$F$4=$D56,1,0)*IF('Shoppable Services'!$E$4=$C56,1,0)*IF('Shoppable Services'!$D$4=$B56,1,0)*IF('Shoppable Services'!$C$4=$A56,1,0)*IF('Shoppable Services'!$B$4=AP$52,AP5,0)</f>
        <v>0</v>
      </c>
      <c r="AQ56" s="4">
        <f>IF('Shoppable Services'!$F$4=$D56,1,0)*IF('Shoppable Services'!$E$4=$C56,1,0)*IF('Shoppable Services'!$D$4=$B56,1,0)*IF('Shoppable Services'!$C$4=$A56,1,0)*IF('Shoppable Services'!$B$4=AQ$52,AQ5,0)</f>
        <v>0</v>
      </c>
      <c r="AR56" s="4">
        <f>IF('Shoppable Services'!$F$4=$D56,1,0)*IF('Shoppable Services'!$E$4=$C56,1,0)*IF('Shoppable Services'!$D$4=$B56,1,0)*IF('Shoppable Services'!$C$4=$A56,1,0)*IF('Shoppable Services'!$B$4=AR$52,AR5,0)</f>
        <v>0</v>
      </c>
      <c r="AS56" s="4">
        <f>IF('Shoppable Services'!$F$4=$D56,1,0)*IF('Shoppable Services'!$E$4=$C56,1,0)*IF('Shoppable Services'!$D$4=$B56,1,0)*IF('Shoppable Services'!$C$4=$A56,1,0)*IF('Shoppable Services'!$B$4=AS$52,AS5,0)</f>
        <v>0</v>
      </c>
      <c r="AT56" s="4">
        <f>IF('Shoppable Services'!$F$4=$D56,1,0)*IF('Shoppable Services'!$E$4=$C56,1,0)*IF('Shoppable Services'!$D$4=$B56,1,0)*IF('Shoppable Services'!$C$4=$A56,1,0)*IF('Shoppable Services'!$B$4=AT$52,AT5,0)</f>
        <v>0</v>
      </c>
      <c r="AU56" s="4">
        <f>IF('Shoppable Services'!$F$4=$D56,1,0)*IF('Shoppable Services'!$E$4=$C56,1,0)*IF('Shoppable Services'!$D$4=$B56,1,0)*IF('Shoppable Services'!$C$4=$A56,1,0)*IF('Shoppable Services'!$B$4=AU$52,AU5,0)</f>
        <v>0</v>
      </c>
      <c r="AV56" s="4">
        <f>IF('Shoppable Services'!$F$4=$D56,1,0)*IF('Shoppable Services'!$E$4=$C56,1,0)*IF('Shoppable Services'!$D$4=$B56,1,0)*IF('Shoppable Services'!$C$4=$A56,1,0)*IF('Shoppable Services'!$B$4=AV$52,AV5,0)</f>
        <v>0</v>
      </c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8</v>
      </c>
      <c r="B57" t="s">
        <v>25</v>
      </c>
      <c r="C57" t="s">
        <v>33</v>
      </c>
      <c r="D57" t="s">
        <v>70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>
        <f>IF('Shoppable Services'!$F$4=$D57,1,0)*IF('Shoppable Services'!$E$4=$C57,1,0)*IF('Shoppable Services'!$D$4=$B57,1,0)*IF('Shoppable Services'!$C$4=$A57,1,0)*IF('Shoppable Services'!$B$4=AP$52,AP6,0)</f>
        <v>0</v>
      </c>
      <c r="AQ57" s="4">
        <f>IF('Shoppable Services'!$F$4=$D57,1,0)*IF('Shoppable Services'!$E$4=$C57,1,0)*IF('Shoppable Services'!$D$4=$B57,1,0)*IF('Shoppable Services'!$C$4=$A57,1,0)*IF('Shoppable Services'!$B$4=AQ$52,AQ6,0)</f>
        <v>0</v>
      </c>
      <c r="AR57" s="4">
        <f>IF('Shoppable Services'!$F$4=$D57,1,0)*IF('Shoppable Services'!$E$4=$C57,1,0)*IF('Shoppable Services'!$D$4=$B57,1,0)*IF('Shoppable Services'!$C$4=$A57,1,0)*IF('Shoppable Services'!$B$4=AR$52,AR6,0)</f>
        <v>0</v>
      </c>
      <c r="AS57" s="4">
        <f>IF('Shoppable Services'!$F$4=$D57,1,0)*IF('Shoppable Services'!$E$4=$C57,1,0)*IF('Shoppable Services'!$D$4=$B57,1,0)*IF('Shoppable Services'!$C$4=$A57,1,0)*IF('Shoppable Services'!$B$4=AS$52,AS6,0)</f>
        <v>0</v>
      </c>
      <c r="AT57" s="4">
        <f>IF('Shoppable Services'!$F$4=$D57,1,0)*IF('Shoppable Services'!$E$4=$C57,1,0)*IF('Shoppable Services'!$D$4=$B57,1,0)*IF('Shoppable Services'!$C$4=$A57,1,0)*IF('Shoppable Services'!$B$4=AT$52,AT6,0)</f>
        <v>0</v>
      </c>
      <c r="AU57" s="4">
        <f>IF('Shoppable Services'!$F$4=$D57,1,0)*IF('Shoppable Services'!$E$4=$C57,1,0)*IF('Shoppable Services'!$D$4=$B57,1,0)*IF('Shoppable Services'!$C$4=$A57,1,0)*IF('Shoppable Services'!$B$4=AU$52,AU6,0)</f>
        <v>0</v>
      </c>
      <c r="AV57" s="4">
        <f>IF('Shoppable Services'!$F$4=$D57,1,0)*IF('Shoppable Services'!$E$4=$C57,1,0)*IF('Shoppable Services'!$D$4=$B57,1,0)*IF('Shoppable Services'!$C$4=$A57,1,0)*IF('Shoppable Services'!$B$4=AV$52,AV6,0)</f>
        <v>0</v>
      </c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8</v>
      </c>
      <c r="B58" t="s">
        <v>25</v>
      </c>
      <c r="C58" t="s">
        <v>33</v>
      </c>
      <c r="D58" t="s">
        <v>9</v>
      </c>
      <c r="E58" s="4">
        <f>IF('Shoppable Services'!$F$4=$D58,1,0)*IF('Shoppable Services'!$E$4=$C58,1,0)*IF('Shoppable Services'!$D$4=$B58,1,0)*IF('Shoppable Services'!$C$4=$A58,1,0)*$E7</f>
        <v>2200</v>
      </c>
      <c r="F58" s="4">
        <f>IF('Shoppable Services'!$F$4=$D58,1,0)*IF('Shoppable Services'!$E$4=$C58,1,0)*IF('Shoppable Services'!$D$4=$B58,1,0)*IF('Shoppable Services'!$C$4=$A58,1,0)*$F7</f>
        <v>2200</v>
      </c>
      <c r="G58" s="4">
        <f>IF('Shoppable Services'!$F$4=$D58,1,0)*IF('Shoppable Services'!$E$4=$C58,1,0)*IF('Shoppable Services'!$D$4=$B58,1,0)*IF('Shoppable Services'!$C$4=$A58,1,0)*$G7</f>
        <v>124</v>
      </c>
      <c r="H58" s="4">
        <f>IF('Shoppable Services'!$F$4=$D58,1,0)*IF('Shoppable Services'!$E$4=$C58,1,0)*IF('Shoppable Services'!$D$4=$B58,1,0)*IF('Shoppable Services'!$C$4=$A58,1,0)*$H7</f>
        <v>600</v>
      </c>
      <c r="I58" s="4">
        <f>IF('Shoppable Services'!$F$4=$D58,1,0)*IF('Shoppable Services'!$E$4=$C58,1,0)*IF('Shoppable Services'!$D$4=$B58,1,0)*IF('Shoppable Services'!$C$4=$A58,1,0)*$I7</f>
        <v>1157</v>
      </c>
      <c r="J58" s="4">
        <f>IF('Shoppable Services'!$F$4=$D58,1,0)*IF('Shoppable Services'!$E$4=$C58,1,0)*IF('Shoppable Services'!$D$4=$B58,1,0)*IF('Shoppable Services'!$C$4=$A58,1,0)*IF('Shoppable Services'!$B$4=J$52,J7,0)</f>
        <v>941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>
        <f>IF('Shoppable Services'!$F$4=$D58,1,0)*IF('Shoppable Services'!$E$4=$C58,1,0)*IF('Shoppable Services'!$D$4=$B58,1,0)*IF('Shoppable Services'!$C$4=$A58,1,0)*IF('Shoppable Services'!$B$4=AP$52,AP7,0)</f>
        <v>0</v>
      </c>
      <c r="AQ58" s="4">
        <f>IF('Shoppable Services'!$F$4=$D58,1,0)*IF('Shoppable Services'!$E$4=$C58,1,0)*IF('Shoppable Services'!$D$4=$B58,1,0)*IF('Shoppable Services'!$C$4=$A58,1,0)*IF('Shoppable Services'!$B$4=AQ$52,AQ7,0)</f>
        <v>0</v>
      </c>
      <c r="AR58" s="4">
        <f>IF('Shoppable Services'!$F$4=$D58,1,0)*IF('Shoppable Services'!$E$4=$C58,1,0)*IF('Shoppable Services'!$D$4=$B58,1,0)*IF('Shoppable Services'!$C$4=$A58,1,0)*IF('Shoppable Services'!$B$4=AR$52,AR7,0)</f>
        <v>0</v>
      </c>
      <c r="AS58" s="4">
        <f>IF('Shoppable Services'!$F$4=$D58,1,0)*IF('Shoppable Services'!$E$4=$C58,1,0)*IF('Shoppable Services'!$D$4=$B58,1,0)*IF('Shoppable Services'!$C$4=$A58,1,0)*IF('Shoppable Services'!$B$4=AS$52,AS7,0)</f>
        <v>0</v>
      </c>
      <c r="AT58" s="4">
        <f>IF('Shoppable Services'!$F$4=$D58,1,0)*IF('Shoppable Services'!$E$4=$C58,1,0)*IF('Shoppable Services'!$D$4=$B58,1,0)*IF('Shoppable Services'!$C$4=$A58,1,0)*IF('Shoppable Services'!$B$4=AT$52,AT7,0)</f>
        <v>0</v>
      </c>
      <c r="AU58" s="4">
        <f>IF('Shoppable Services'!$F$4=$D58,1,0)*IF('Shoppable Services'!$E$4=$C58,1,0)*IF('Shoppable Services'!$D$4=$B58,1,0)*IF('Shoppable Services'!$C$4=$A58,1,0)*IF('Shoppable Services'!$B$4=AU$52,AU7,0)</f>
        <v>0</v>
      </c>
      <c r="AV58" s="4">
        <f>IF('Shoppable Services'!$F$4=$D58,1,0)*IF('Shoppable Services'!$E$4=$C58,1,0)*IF('Shoppable Services'!$D$4=$B58,1,0)*IF('Shoppable Services'!$C$4=$A58,1,0)*IF('Shoppable Services'!$B$4=AV$52,AV7,0)</f>
        <v>0</v>
      </c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8</v>
      </c>
      <c r="B59" t="s">
        <v>25</v>
      </c>
      <c r="C59" t="s">
        <v>34</v>
      </c>
      <c r="D59" t="s">
        <v>9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>
        <f>IF('Shoppable Services'!$F$4=$D59,1,0)*IF('Shoppable Services'!$E$4=$C59,1,0)*IF('Shoppable Services'!$D$4=$B59,1,0)*IF('Shoppable Services'!$C$4=$A59,1,0)*IF('Shoppable Services'!$B$4=AO$52,AO8,0)</f>
        <v>0</v>
      </c>
      <c r="AP59" s="4">
        <f>IF('Shoppable Services'!$F$4=$D59,1,0)*IF('Shoppable Services'!$E$4=$C59,1,0)*IF('Shoppable Services'!$D$4=$B59,1,0)*IF('Shoppable Services'!$C$4=$A59,1,0)*IF('Shoppable Services'!$B$4=AP$52,AP8,0)</f>
        <v>0</v>
      </c>
      <c r="AQ59" s="4">
        <f>IF('Shoppable Services'!$F$4=$D59,1,0)*IF('Shoppable Services'!$E$4=$C59,1,0)*IF('Shoppable Services'!$D$4=$B59,1,0)*IF('Shoppable Services'!$C$4=$A59,1,0)*IF('Shoppable Services'!$B$4=AQ$52,AQ8,0)</f>
        <v>0</v>
      </c>
      <c r="AR59" s="4">
        <f>IF('Shoppable Services'!$F$4=$D59,1,0)*IF('Shoppable Services'!$E$4=$C59,1,0)*IF('Shoppable Services'!$D$4=$B59,1,0)*IF('Shoppable Services'!$C$4=$A59,1,0)*IF('Shoppable Services'!$B$4=AR$52,AR8,0)</f>
        <v>0</v>
      </c>
      <c r="AS59" s="4">
        <f>IF('Shoppable Services'!$F$4=$D59,1,0)*IF('Shoppable Services'!$E$4=$C59,1,0)*IF('Shoppable Services'!$D$4=$B59,1,0)*IF('Shoppable Services'!$C$4=$A59,1,0)*IF('Shoppable Services'!$B$4=AS$52,AS8,0)</f>
        <v>0</v>
      </c>
      <c r="AT59" s="4">
        <f>IF('Shoppable Services'!$F$4=$D59,1,0)*IF('Shoppable Services'!$E$4=$C59,1,0)*IF('Shoppable Services'!$D$4=$B59,1,0)*IF('Shoppable Services'!$C$4=$A59,1,0)*IF('Shoppable Services'!$B$4=AT$52,AT8,0)</f>
        <v>0</v>
      </c>
      <c r="AU59" s="4">
        <f>IF('Shoppable Services'!$F$4=$D59,1,0)*IF('Shoppable Services'!$E$4=$C59,1,0)*IF('Shoppable Services'!$D$4=$B59,1,0)*IF('Shoppable Services'!$C$4=$A59,1,0)*IF('Shoppable Services'!$B$4=AU$52,AU8,0)</f>
        <v>0</v>
      </c>
      <c r="AV59" s="4">
        <f>IF('Shoppable Services'!$F$4=$D59,1,0)*IF('Shoppable Services'!$E$4=$C59,1,0)*IF('Shoppable Services'!$D$4=$B59,1,0)*IF('Shoppable Services'!$C$4=$A59,1,0)*IF('Shoppable Services'!$B$4=AV$52,AV8,0)</f>
        <v>0</v>
      </c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8</v>
      </c>
      <c r="B60" t="s">
        <v>36</v>
      </c>
      <c r="C60" t="s">
        <v>33</v>
      </c>
      <c r="D60" t="s">
        <v>70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>
        <f>IF('Shoppable Services'!$F$4=$D60,1,0)*IF('Shoppable Services'!$E$4=$C60,1,0)*IF('Shoppable Services'!$D$4=$B60,1,0)*IF('Shoppable Services'!$C$4=$A60,1,0)*IF('Shoppable Services'!$B$4=AO$52,AO9,0)</f>
        <v>0</v>
      </c>
      <c r="AP60" s="4">
        <f>IF('Shoppable Services'!$F$4=$D60,1,0)*IF('Shoppable Services'!$E$4=$C60,1,0)*IF('Shoppable Services'!$D$4=$B60,1,0)*IF('Shoppable Services'!$C$4=$A60,1,0)*IF('Shoppable Services'!$B$4=AP$52,AP9,0)</f>
        <v>0</v>
      </c>
      <c r="AQ60" s="4">
        <f>IF('Shoppable Services'!$F$4=$D60,1,0)*IF('Shoppable Services'!$E$4=$C60,1,0)*IF('Shoppable Services'!$D$4=$B60,1,0)*IF('Shoppable Services'!$C$4=$A60,1,0)*IF('Shoppable Services'!$B$4=AQ$52,AQ9,0)</f>
        <v>0</v>
      </c>
      <c r="AR60" s="4">
        <f>IF('Shoppable Services'!$F$4=$D60,1,0)*IF('Shoppable Services'!$E$4=$C60,1,0)*IF('Shoppable Services'!$D$4=$B60,1,0)*IF('Shoppable Services'!$C$4=$A60,1,0)*IF('Shoppable Services'!$B$4=AR$52,AR9,0)</f>
        <v>0</v>
      </c>
      <c r="AS60" s="4">
        <f>IF('Shoppable Services'!$F$4=$D60,1,0)*IF('Shoppable Services'!$E$4=$C60,1,0)*IF('Shoppable Services'!$D$4=$B60,1,0)*IF('Shoppable Services'!$C$4=$A60,1,0)*IF('Shoppable Services'!$B$4=AS$52,AS9,0)</f>
        <v>0</v>
      </c>
      <c r="AT60" s="4">
        <f>IF('Shoppable Services'!$F$4=$D60,1,0)*IF('Shoppable Services'!$E$4=$C60,1,0)*IF('Shoppable Services'!$D$4=$B60,1,0)*IF('Shoppable Services'!$C$4=$A60,1,0)*IF('Shoppable Services'!$B$4=AT$52,AT9,0)</f>
        <v>0</v>
      </c>
      <c r="AU60" s="4">
        <f>IF('Shoppable Services'!$F$4=$D60,1,0)*IF('Shoppable Services'!$E$4=$C60,1,0)*IF('Shoppable Services'!$D$4=$B60,1,0)*IF('Shoppable Services'!$C$4=$A60,1,0)*IF('Shoppable Services'!$B$4=AU$52,AU9,0)</f>
        <v>0</v>
      </c>
      <c r="AV60" s="4">
        <f>IF('Shoppable Services'!$F$4=$D60,1,0)*IF('Shoppable Services'!$E$4=$C60,1,0)*IF('Shoppable Services'!$D$4=$B60,1,0)*IF('Shoppable Services'!$C$4=$A60,1,0)*IF('Shoppable Services'!$B$4=AV$52,AV9,0)</f>
        <v>0</v>
      </c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8</v>
      </c>
      <c r="B61" t="s">
        <v>36</v>
      </c>
      <c r="C61" t="s">
        <v>33</v>
      </c>
      <c r="D61" t="s">
        <v>9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>
        <f>IF('Shoppable Services'!$F$4=$D61,1,0)*IF('Shoppable Services'!$E$4=$C61,1,0)*IF('Shoppable Services'!$D$4=$B61,1,0)*IF('Shoppable Services'!$C$4=$A61,1,0)*IF('Shoppable Services'!$B$4=AO$52,AO10,0)</f>
        <v>0</v>
      </c>
      <c r="AP61" s="4">
        <f>IF('Shoppable Services'!$F$4=$D61,1,0)*IF('Shoppable Services'!$E$4=$C61,1,0)*IF('Shoppable Services'!$D$4=$B61,1,0)*IF('Shoppable Services'!$C$4=$A61,1,0)*IF('Shoppable Services'!$B$4=AP$52,AP10,0)</f>
        <v>0</v>
      </c>
      <c r="AQ61" s="4">
        <f>IF('Shoppable Services'!$F$4=$D61,1,0)*IF('Shoppable Services'!$E$4=$C61,1,0)*IF('Shoppable Services'!$D$4=$B61,1,0)*IF('Shoppable Services'!$C$4=$A61,1,0)*IF('Shoppable Services'!$B$4=AQ$52,AQ10,0)</f>
        <v>0</v>
      </c>
      <c r="AR61" s="4">
        <f>IF('Shoppable Services'!$F$4=$D61,1,0)*IF('Shoppable Services'!$E$4=$C61,1,0)*IF('Shoppable Services'!$D$4=$B61,1,0)*IF('Shoppable Services'!$C$4=$A61,1,0)*IF('Shoppable Services'!$B$4=AR$52,AR10,0)</f>
        <v>0</v>
      </c>
      <c r="AS61" s="4">
        <f>IF('Shoppable Services'!$F$4=$D61,1,0)*IF('Shoppable Services'!$E$4=$C61,1,0)*IF('Shoppable Services'!$D$4=$B61,1,0)*IF('Shoppable Services'!$C$4=$A61,1,0)*IF('Shoppable Services'!$B$4=AS$52,AS10,0)</f>
        <v>0</v>
      </c>
      <c r="AT61" s="4">
        <f>IF('Shoppable Services'!$F$4=$D61,1,0)*IF('Shoppable Services'!$E$4=$C61,1,0)*IF('Shoppable Services'!$D$4=$B61,1,0)*IF('Shoppable Services'!$C$4=$A61,1,0)*IF('Shoppable Services'!$B$4=AT$52,AT10,0)</f>
        <v>0</v>
      </c>
      <c r="AU61" s="4">
        <f>IF('Shoppable Services'!$F$4=$D61,1,0)*IF('Shoppable Services'!$E$4=$C61,1,0)*IF('Shoppable Services'!$D$4=$B61,1,0)*IF('Shoppable Services'!$C$4=$A61,1,0)*IF('Shoppable Services'!$B$4=AU$52,AU10,0)</f>
        <v>0</v>
      </c>
      <c r="AV61" s="4">
        <f>IF('Shoppable Services'!$F$4=$D61,1,0)*IF('Shoppable Services'!$E$4=$C61,1,0)*IF('Shoppable Services'!$D$4=$B61,1,0)*IF('Shoppable Services'!$C$4=$A61,1,0)*IF('Shoppable Services'!$B$4=AV$52,AV10,0)</f>
        <v>0</v>
      </c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8</v>
      </c>
      <c r="B62" t="s">
        <v>36</v>
      </c>
      <c r="C62" t="s">
        <v>33</v>
      </c>
      <c r="D62" t="s">
        <v>11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>
        <f>IF('Shoppable Services'!$F$4=$D62,1,0)*IF('Shoppable Services'!$E$4=$C62,1,0)*IF('Shoppable Services'!$D$4=$B62,1,0)*IF('Shoppable Services'!$C$4=$A62,1,0)*IF('Shoppable Services'!$B$4=AO$52,AO11,0)</f>
        <v>0</v>
      </c>
      <c r="AP62" s="4">
        <f>IF('Shoppable Services'!$F$4=$D62,1,0)*IF('Shoppable Services'!$E$4=$C62,1,0)*IF('Shoppable Services'!$D$4=$B62,1,0)*IF('Shoppable Services'!$C$4=$A62,1,0)*IF('Shoppable Services'!$B$4=AP$52,AP11,0)</f>
        <v>0</v>
      </c>
      <c r="AQ62" s="4">
        <f>IF('Shoppable Services'!$F$4=$D62,1,0)*IF('Shoppable Services'!$E$4=$C62,1,0)*IF('Shoppable Services'!$D$4=$B62,1,0)*IF('Shoppable Services'!$C$4=$A62,1,0)*IF('Shoppable Services'!$B$4=AQ$52,AQ11,0)</f>
        <v>0</v>
      </c>
      <c r="AR62" s="4">
        <f>IF('Shoppable Services'!$F$4=$D62,1,0)*IF('Shoppable Services'!$E$4=$C62,1,0)*IF('Shoppable Services'!$D$4=$B62,1,0)*IF('Shoppable Services'!$C$4=$A62,1,0)*IF('Shoppable Services'!$B$4=AR$52,AR11,0)</f>
        <v>0</v>
      </c>
      <c r="AS62" s="4">
        <f>IF('Shoppable Services'!$F$4=$D62,1,0)*IF('Shoppable Services'!$E$4=$C62,1,0)*IF('Shoppable Services'!$D$4=$B62,1,0)*IF('Shoppable Services'!$C$4=$A62,1,0)*IF('Shoppable Services'!$B$4=AS$52,AS11,0)</f>
        <v>0</v>
      </c>
      <c r="AT62" s="4">
        <f>IF('Shoppable Services'!$F$4=$D62,1,0)*IF('Shoppable Services'!$E$4=$C62,1,0)*IF('Shoppable Services'!$D$4=$B62,1,0)*IF('Shoppable Services'!$C$4=$A62,1,0)*IF('Shoppable Services'!$B$4=AT$52,AT11,0)</f>
        <v>0</v>
      </c>
      <c r="AU62" s="4">
        <f>IF('Shoppable Services'!$F$4=$D62,1,0)*IF('Shoppable Services'!$E$4=$C62,1,0)*IF('Shoppable Services'!$D$4=$B62,1,0)*IF('Shoppable Services'!$C$4=$A62,1,0)*IF('Shoppable Services'!$B$4=AU$52,AU11,0)</f>
        <v>0</v>
      </c>
      <c r="AV62" s="4">
        <f>IF('Shoppable Services'!$F$4=$D62,1,0)*IF('Shoppable Services'!$E$4=$C62,1,0)*IF('Shoppable Services'!$D$4=$B62,1,0)*IF('Shoppable Services'!$C$4=$A62,1,0)*IF('Shoppable Services'!$B$4=AV$52,AV11,0)</f>
        <v>0</v>
      </c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8</v>
      </c>
      <c r="B63" t="s">
        <v>36</v>
      </c>
      <c r="C63" t="s">
        <v>34</v>
      </c>
      <c r="D63" t="s">
        <v>9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>
        <f>IF('Shoppable Services'!$F$4=$D63,1,0)*IF('Shoppable Services'!$E$4=$C63,1,0)*IF('Shoppable Services'!$D$4=$B63,1,0)*IF('Shoppable Services'!$C$4=$A63,1,0)*IF('Shoppable Services'!$B$4=AO$52,AO12,0)</f>
        <v>0</v>
      </c>
      <c r="AP63" s="4">
        <f>IF('Shoppable Services'!$F$4=$D63,1,0)*IF('Shoppable Services'!$E$4=$C63,1,0)*IF('Shoppable Services'!$D$4=$B63,1,0)*IF('Shoppable Services'!$C$4=$A63,1,0)*IF('Shoppable Services'!$B$4=AP$52,AP12,0)</f>
        <v>0</v>
      </c>
      <c r="AQ63" s="4">
        <f>IF('Shoppable Services'!$F$4=$D63,1,0)*IF('Shoppable Services'!$E$4=$C63,1,0)*IF('Shoppable Services'!$D$4=$B63,1,0)*IF('Shoppable Services'!$C$4=$A63,1,0)*IF('Shoppable Services'!$B$4=AQ$52,AQ12,0)</f>
        <v>0</v>
      </c>
      <c r="AR63" s="4">
        <f>IF('Shoppable Services'!$F$4=$D63,1,0)*IF('Shoppable Services'!$E$4=$C63,1,0)*IF('Shoppable Services'!$D$4=$B63,1,0)*IF('Shoppable Services'!$C$4=$A63,1,0)*IF('Shoppable Services'!$B$4=AR$52,AR12,0)</f>
        <v>0</v>
      </c>
      <c r="AS63" s="4">
        <f>IF('Shoppable Services'!$F$4=$D63,1,0)*IF('Shoppable Services'!$E$4=$C63,1,0)*IF('Shoppable Services'!$D$4=$B63,1,0)*IF('Shoppable Services'!$C$4=$A63,1,0)*IF('Shoppable Services'!$B$4=AS$52,AS12,0)</f>
        <v>0</v>
      </c>
      <c r="AT63" s="4">
        <f>IF('Shoppable Services'!$F$4=$D63,1,0)*IF('Shoppable Services'!$E$4=$C63,1,0)*IF('Shoppable Services'!$D$4=$B63,1,0)*IF('Shoppable Services'!$C$4=$A63,1,0)*IF('Shoppable Services'!$B$4=AT$52,AT12,0)</f>
        <v>0</v>
      </c>
      <c r="AU63" s="4">
        <f>IF('Shoppable Services'!$F$4=$D63,1,0)*IF('Shoppable Services'!$E$4=$C63,1,0)*IF('Shoppable Services'!$D$4=$B63,1,0)*IF('Shoppable Services'!$C$4=$A63,1,0)*IF('Shoppable Services'!$B$4=AU$52,AU12,0)</f>
        <v>0</v>
      </c>
      <c r="AV63" s="4">
        <f>IF('Shoppable Services'!$F$4=$D63,1,0)*IF('Shoppable Services'!$E$4=$C63,1,0)*IF('Shoppable Services'!$D$4=$B63,1,0)*IF('Shoppable Services'!$C$4=$A63,1,0)*IF('Shoppable Services'!$B$4=AV$52,AV12,0)</f>
        <v>0</v>
      </c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71</v>
      </c>
      <c r="B64" t="s">
        <v>71</v>
      </c>
      <c r="C64" t="s">
        <v>33</v>
      </c>
      <c r="D64" t="s">
        <v>11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>
        <f>IF('Shoppable Services'!$F$4=$D64,1,0)*IF('Shoppable Services'!$E$4=$C64,1,0)*IF('Shoppable Services'!$D$4=$B64,1,0)*IF('Shoppable Services'!$C$4=$A64,1,0)*IF('Shoppable Services'!$B$4=AO$52,AO13,0)</f>
        <v>0</v>
      </c>
      <c r="AP64" s="4">
        <f>IF('Shoppable Services'!$F$4=$D64,1,0)*IF('Shoppable Services'!$E$4=$C64,1,0)*IF('Shoppable Services'!$D$4=$B64,1,0)*IF('Shoppable Services'!$C$4=$A64,1,0)*IF('Shoppable Services'!$B$4=AP$52,AP13,0)</f>
        <v>0</v>
      </c>
      <c r="AQ64" s="4">
        <f>IF('Shoppable Services'!$F$4=$D64,1,0)*IF('Shoppable Services'!$E$4=$C64,1,0)*IF('Shoppable Services'!$D$4=$B64,1,0)*IF('Shoppable Services'!$C$4=$A64,1,0)*IF('Shoppable Services'!$B$4=AQ$52,AQ13,0)</f>
        <v>0</v>
      </c>
      <c r="AR64" s="4">
        <f>IF('Shoppable Services'!$F$4=$D64,1,0)*IF('Shoppable Services'!$E$4=$C64,1,0)*IF('Shoppable Services'!$D$4=$B64,1,0)*IF('Shoppable Services'!$C$4=$A64,1,0)*IF('Shoppable Services'!$B$4=AR$52,AR13,0)</f>
        <v>0</v>
      </c>
      <c r="AS64" s="4">
        <f>IF('Shoppable Services'!$F$4=$D64,1,0)*IF('Shoppable Services'!$E$4=$C64,1,0)*IF('Shoppable Services'!$D$4=$B64,1,0)*IF('Shoppable Services'!$C$4=$A64,1,0)*IF('Shoppable Services'!$B$4=AS$52,AS13,0)</f>
        <v>0</v>
      </c>
      <c r="AT64" s="4">
        <f>IF('Shoppable Services'!$F$4=$D64,1,0)*IF('Shoppable Services'!$E$4=$C64,1,0)*IF('Shoppable Services'!$D$4=$B64,1,0)*IF('Shoppable Services'!$C$4=$A64,1,0)*IF('Shoppable Services'!$B$4=AT$52,AT13,0)</f>
        <v>0</v>
      </c>
      <c r="AU64" s="4">
        <f>IF('Shoppable Services'!$F$4=$D64,1,0)*IF('Shoppable Services'!$E$4=$C64,1,0)*IF('Shoppable Services'!$D$4=$B64,1,0)*IF('Shoppable Services'!$C$4=$A64,1,0)*IF('Shoppable Services'!$B$4=AU$52,AU13,0)</f>
        <v>0</v>
      </c>
      <c r="AV64" s="4">
        <f>IF('Shoppable Services'!$F$4=$D64,1,0)*IF('Shoppable Services'!$E$4=$C64,1,0)*IF('Shoppable Services'!$D$4=$B64,1,0)*IF('Shoppable Services'!$C$4=$A64,1,0)*IF('Shoppable Services'!$B$4=AV$52,AV13,0)</f>
        <v>0</v>
      </c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26</v>
      </c>
      <c r="B65" t="s">
        <v>27</v>
      </c>
      <c r="C65" t="s">
        <v>33</v>
      </c>
      <c r="D65" t="s">
        <v>70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>
        <f>IF('Shoppable Services'!$F$4=$D65,1,0)*IF('Shoppable Services'!$E$4=$C65,1,0)*IF('Shoppable Services'!$D$4=$B65,1,0)*IF('Shoppable Services'!$C$4=$A65,1,0)*IF('Shoppable Services'!$B$4=AO$52,AO14,0)</f>
        <v>0</v>
      </c>
      <c r="AP65" s="4">
        <f>IF('Shoppable Services'!$F$4=$D65,1,0)*IF('Shoppable Services'!$E$4=$C65,1,0)*IF('Shoppable Services'!$D$4=$B65,1,0)*IF('Shoppable Services'!$C$4=$A65,1,0)*IF('Shoppable Services'!$B$4=AP$52,AP14,0)</f>
        <v>0</v>
      </c>
      <c r="AQ65" s="4">
        <f>IF('Shoppable Services'!$F$4=$D65,1,0)*IF('Shoppable Services'!$E$4=$C65,1,0)*IF('Shoppable Services'!$D$4=$B65,1,0)*IF('Shoppable Services'!$C$4=$A65,1,0)*IF('Shoppable Services'!$B$4=AQ$52,AQ14,0)</f>
        <v>0</v>
      </c>
      <c r="AR65" s="4">
        <f>IF('Shoppable Services'!$F$4=$D65,1,0)*IF('Shoppable Services'!$E$4=$C65,1,0)*IF('Shoppable Services'!$D$4=$B65,1,0)*IF('Shoppable Services'!$C$4=$A65,1,0)*IF('Shoppable Services'!$B$4=AR$52,AR14,0)</f>
        <v>0</v>
      </c>
      <c r="AS65" s="4">
        <f>IF('Shoppable Services'!$F$4=$D65,1,0)*IF('Shoppable Services'!$E$4=$C65,1,0)*IF('Shoppable Services'!$D$4=$B65,1,0)*IF('Shoppable Services'!$C$4=$A65,1,0)*IF('Shoppable Services'!$B$4=AS$52,AS14,0)</f>
        <v>0</v>
      </c>
      <c r="AT65" s="4">
        <f>IF('Shoppable Services'!$F$4=$D65,1,0)*IF('Shoppable Services'!$E$4=$C65,1,0)*IF('Shoppable Services'!$D$4=$B65,1,0)*IF('Shoppable Services'!$C$4=$A65,1,0)*IF('Shoppable Services'!$B$4=AT$52,AT14,0)</f>
        <v>0</v>
      </c>
      <c r="AU65" s="4">
        <f>IF('Shoppable Services'!$F$4=$D65,1,0)*IF('Shoppable Services'!$E$4=$C65,1,0)*IF('Shoppable Services'!$D$4=$B65,1,0)*IF('Shoppable Services'!$C$4=$A65,1,0)*IF('Shoppable Services'!$B$4=AU$52,AU14,0)</f>
        <v>0</v>
      </c>
      <c r="AV65" s="4">
        <f>IF('Shoppable Services'!$F$4=$D65,1,0)*IF('Shoppable Services'!$E$4=$C65,1,0)*IF('Shoppable Services'!$D$4=$B65,1,0)*IF('Shoppable Services'!$C$4=$A65,1,0)*IF('Shoppable Services'!$B$4=AV$52,AV14,0)</f>
        <v>0</v>
      </c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26</v>
      </c>
      <c r="B66" t="s">
        <v>27</v>
      </c>
      <c r="C66" t="s">
        <v>33</v>
      </c>
      <c r="D66" t="s">
        <v>9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>
        <f>IF('Shoppable Services'!$F$4=$D66,1,0)*IF('Shoppable Services'!$E$4=$C66,1,0)*IF('Shoppable Services'!$D$4=$B66,1,0)*IF('Shoppable Services'!$C$4=$A66,1,0)*IF('Shoppable Services'!$B$4=AO$52,AO15,0)</f>
        <v>0</v>
      </c>
      <c r="AP66" s="4">
        <f>IF('Shoppable Services'!$F$4=$D66,1,0)*IF('Shoppable Services'!$E$4=$C66,1,0)*IF('Shoppable Services'!$D$4=$B66,1,0)*IF('Shoppable Services'!$C$4=$A66,1,0)*IF('Shoppable Services'!$B$4=AP$52,AP15,0)</f>
        <v>0</v>
      </c>
      <c r="AQ66" s="4">
        <f>IF('Shoppable Services'!$F$4=$D66,1,0)*IF('Shoppable Services'!$E$4=$C66,1,0)*IF('Shoppable Services'!$D$4=$B66,1,0)*IF('Shoppable Services'!$C$4=$A66,1,0)*IF('Shoppable Services'!$B$4=AQ$52,AQ15,0)</f>
        <v>0</v>
      </c>
      <c r="AR66" s="4">
        <f>IF('Shoppable Services'!$F$4=$D66,1,0)*IF('Shoppable Services'!$E$4=$C66,1,0)*IF('Shoppable Services'!$D$4=$B66,1,0)*IF('Shoppable Services'!$C$4=$A66,1,0)*IF('Shoppable Services'!$B$4=AR$52,AR15,0)</f>
        <v>0</v>
      </c>
      <c r="AS66" s="4">
        <f>IF('Shoppable Services'!$F$4=$D66,1,0)*IF('Shoppable Services'!$E$4=$C66,1,0)*IF('Shoppable Services'!$D$4=$B66,1,0)*IF('Shoppable Services'!$C$4=$A66,1,0)*IF('Shoppable Services'!$B$4=AS$52,AS15,0)</f>
        <v>0</v>
      </c>
      <c r="AT66" s="4">
        <f>IF('Shoppable Services'!$F$4=$D66,1,0)*IF('Shoppable Services'!$E$4=$C66,1,0)*IF('Shoppable Services'!$D$4=$B66,1,0)*IF('Shoppable Services'!$C$4=$A66,1,0)*IF('Shoppable Services'!$B$4=AT$52,AT15,0)</f>
        <v>0</v>
      </c>
      <c r="AU66" s="4">
        <f>IF('Shoppable Services'!$F$4=$D66,1,0)*IF('Shoppable Services'!$E$4=$C66,1,0)*IF('Shoppable Services'!$D$4=$B66,1,0)*IF('Shoppable Services'!$C$4=$A66,1,0)*IF('Shoppable Services'!$B$4=AU$52,AU15,0)</f>
        <v>0</v>
      </c>
      <c r="AV66" s="4">
        <f>IF('Shoppable Services'!$F$4=$D66,1,0)*IF('Shoppable Services'!$E$4=$C66,1,0)*IF('Shoppable Services'!$D$4=$B66,1,0)*IF('Shoppable Services'!$C$4=$A66,1,0)*IF('Shoppable Services'!$B$4=AV$52,AV15,0)</f>
        <v>0</v>
      </c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26</v>
      </c>
      <c r="B67" t="s">
        <v>27</v>
      </c>
      <c r="C67" t="s">
        <v>34</v>
      </c>
      <c r="D67" t="s">
        <v>9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>
        <f>IF('Shoppable Services'!$F$4=$D67,1,0)*IF('Shoppable Services'!$E$4=$C67,1,0)*IF('Shoppable Services'!$D$4=$B67,1,0)*IF('Shoppable Services'!$C$4=$A67,1,0)*IF('Shoppable Services'!$B$4=AO$52,AO16,0)</f>
        <v>0</v>
      </c>
      <c r="AP67" s="4">
        <f>IF('Shoppable Services'!$F$4=$D67,1,0)*IF('Shoppable Services'!$E$4=$C67,1,0)*IF('Shoppable Services'!$D$4=$B67,1,0)*IF('Shoppable Services'!$C$4=$A67,1,0)*IF('Shoppable Services'!$B$4=AP$52,AP16,0)</f>
        <v>0</v>
      </c>
      <c r="AQ67" s="4">
        <f>IF('Shoppable Services'!$F$4=$D67,1,0)*IF('Shoppable Services'!$E$4=$C67,1,0)*IF('Shoppable Services'!$D$4=$B67,1,0)*IF('Shoppable Services'!$C$4=$A67,1,0)*IF('Shoppable Services'!$B$4=AQ$52,AQ16,0)</f>
        <v>0</v>
      </c>
      <c r="AR67" s="4">
        <f>IF('Shoppable Services'!$F$4=$D67,1,0)*IF('Shoppable Services'!$E$4=$C67,1,0)*IF('Shoppable Services'!$D$4=$B67,1,0)*IF('Shoppable Services'!$C$4=$A67,1,0)*IF('Shoppable Services'!$B$4=AR$52,AR16,0)</f>
        <v>0</v>
      </c>
      <c r="AS67" s="4">
        <f>IF('Shoppable Services'!$F$4=$D67,1,0)*IF('Shoppable Services'!$E$4=$C67,1,0)*IF('Shoppable Services'!$D$4=$B67,1,0)*IF('Shoppable Services'!$C$4=$A67,1,0)*IF('Shoppable Services'!$B$4=AS$52,AS16,0)</f>
        <v>0</v>
      </c>
      <c r="AT67" s="4">
        <f>IF('Shoppable Services'!$F$4=$D67,1,0)*IF('Shoppable Services'!$E$4=$C67,1,0)*IF('Shoppable Services'!$D$4=$B67,1,0)*IF('Shoppable Services'!$C$4=$A67,1,0)*IF('Shoppable Services'!$B$4=AT$52,AT16,0)</f>
        <v>0</v>
      </c>
      <c r="AU67" s="4">
        <f>IF('Shoppable Services'!$F$4=$D67,1,0)*IF('Shoppable Services'!$E$4=$C67,1,0)*IF('Shoppable Services'!$D$4=$B67,1,0)*IF('Shoppable Services'!$C$4=$A67,1,0)*IF('Shoppable Services'!$B$4=AU$52,AU16,0)</f>
        <v>0</v>
      </c>
      <c r="AV67" s="4">
        <f>IF('Shoppable Services'!$F$4=$D67,1,0)*IF('Shoppable Services'!$E$4=$C67,1,0)*IF('Shoppable Services'!$D$4=$B67,1,0)*IF('Shoppable Services'!$C$4=$A67,1,0)*IF('Shoppable Services'!$B$4=AV$52,AV16,0)</f>
        <v>0</v>
      </c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26</v>
      </c>
      <c r="B68" t="s">
        <v>37</v>
      </c>
      <c r="C68" t="s">
        <v>33</v>
      </c>
      <c r="D68" t="s">
        <v>70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>
        <f>IF('Shoppable Services'!$F$4=$D68,1,0)*IF('Shoppable Services'!$E$4=$C68,1,0)*IF('Shoppable Services'!$D$4=$B68,1,0)*IF('Shoppable Services'!$C$4=$A68,1,0)*IF('Shoppable Services'!$B$4=AO$52,AO17,0)</f>
        <v>0</v>
      </c>
      <c r="AP68" s="4">
        <f>IF('Shoppable Services'!$F$4=$D68,1,0)*IF('Shoppable Services'!$E$4=$C68,1,0)*IF('Shoppable Services'!$D$4=$B68,1,0)*IF('Shoppable Services'!$C$4=$A68,1,0)*IF('Shoppable Services'!$B$4=AP$52,AP17,0)</f>
        <v>0</v>
      </c>
      <c r="AQ68" s="4">
        <f>IF('Shoppable Services'!$F$4=$D68,1,0)*IF('Shoppable Services'!$E$4=$C68,1,0)*IF('Shoppable Services'!$D$4=$B68,1,0)*IF('Shoppable Services'!$C$4=$A68,1,0)*IF('Shoppable Services'!$B$4=AQ$52,AQ17,0)</f>
        <v>0</v>
      </c>
      <c r="AR68" s="4">
        <f>IF('Shoppable Services'!$F$4=$D68,1,0)*IF('Shoppable Services'!$E$4=$C68,1,0)*IF('Shoppable Services'!$D$4=$B68,1,0)*IF('Shoppable Services'!$C$4=$A68,1,0)*IF('Shoppable Services'!$B$4=AR$52,AR17,0)</f>
        <v>0</v>
      </c>
      <c r="AS68" s="4">
        <f>IF('Shoppable Services'!$F$4=$D68,1,0)*IF('Shoppable Services'!$E$4=$C68,1,0)*IF('Shoppable Services'!$D$4=$B68,1,0)*IF('Shoppable Services'!$C$4=$A68,1,0)*IF('Shoppable Services'!$B$4=AS$52,AS17,0)</f>
        <v>0</v>
      </c>
      <c r="AT68" s="4">
        <f>IF('Shoppable Services'!$F$4=$D68,1,0)*IF('Shoppable Services'!$E$4=$C68,1,0)*IF('Shoppable Services'!$D$4=$B68,1,0)*IF('Shoppable Services'!$C$4=$A68,1,0)*IF('Shoppable Services'!$B$4=AT$52,AT17,0)</f>
        <v>0</v>
      </c>
      <c r="AU68" s="4">
        <f>IF('Shoppable Services'!$F$4=$D68,1,0)*IF('Shoppable Services'!$E$4=$C68,1,0)*IF('Shoppable Services'!$D$4=$B68,1,0)*IF('Shoppable Services'!$C$4=$A68,1,0)*IF('Shoppable Services'!$B$4=AU$52,AU17,0)</f>
        <v>0</v>
      </c>
      <c r="AV68" s="4">
        <f>IF('Shoppable Services'!$F$4=$D68,1,0)*IF('Shoppable Services'!$E$4=$C68,1,0)*IF('Shoppable Services'!$D$4=$B68,1,0)*IF('Shoppable Services'!$C$4=$A68,1,0)*IF('Shoppable Services'!$B$4=AV$52,AV17,0)</f>
        <v>0</v>
      </c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26</v>
      </c>
      <c r="B69" t="s">
        <v>37</v>
      </c>
      <c r="C69" t="s">
        <v>33</v>
      </c>
      <c r="D69" t="s">
        <v>9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>
        <f>IF('Shoppable Services'!$F$4=$D69,1,0)*IF('Shoppable Services'!$E$4=$C69,1,0)*IF('Shoppable Services'!$D$4=$B69,1,0)*IF('Shoppable Services'!$C$4=$A69,1,0)*IF('Shoppable Services'!$B$4=AO$52,AO18,0)</f>
        <v>0</v>
      </c>
      <c r="AP69" s="4">
        <f>IF('Shoppable Services'!$F$4=$D69,1,0)*IF('Shoppable Services'!$E$4=$C69,1,0)*IF('Shoppable Services'!$D$4=$B69,1,0)*IF('Shoppable Services'!$C$4=$A69,1,0)*IF('Shoppable Services'!$B$4=AP$52,AP18,0)</f>
        <v>0</v>
      </c>
      <c r="AQ69" s="4">
        <f>IF('Shoppable Services'!$F$4=$D69,1,0)*IF('Shoppable Services'!$E$4=$C69,1,0)*IF('Shoppable Services'!$D$4=$B69,1,0)*IF('Shoppable Services'!$C$4=$A69,1,0)*IF('Shoppable Services'!$B$4=AQ$52,AQ18,0)</f>
        <v>0</v>
      </c>
      <c r="AR69" s="4">
        <f>IF('Shoppable Services'!$F$4=$D69,1,0)*IF('Shoppable Services'!$E$4=$C69,1,0)*IF('Shoppable Services'!$D$4=$B69,1,0)*IF('Shoppable Services'!$C$4=$A69,1,0)*IF('Shoppable Services'!$B$4=AR$52,AR18,0)</f>
        <v>0</v>
      </c>
      <c r="AS69" s="4">
        <f>IF('Shoppable Services'!$F$4=$D69,1,0)*IF('Shoppable Services'!$E$4=$C69,1,0)*IF('Shoppable Services'!$D$4=$B69,1,0)*IF('Shoppable Services'!$C$4=$A69,1,0)*IF('Shoppable Services'!$B$4=AS$52,AS18,0)</f>
        <v>0</v>
      </c>
      <c r="AT69" s="4">
        <f>IF('Shoppable Services'!$F$4=$D69,1,0)*IF('Shoppable Services'!$E$4=$C69,1,0)*IF('Shoppable Services'!$D$4=$B69,1,0)*IF('Shoppable Services'!$C$4=$A69,1,0)*IF('Shoppable Services'!$B$4=AT$52,AT18,0)</f>
        <v>0</v>
      </c>
      <c r="AU69" s="4">
        <f>IF('Shoppable Services'!$F$4=$D69,1,0)*IF('Shoppable Services'!$E$4=$C69,1,0)*IF('Shoppable Services'!$D$4=$B69,1,0)*IF('Shoppable Services'!$C$4=$A69,1,0)*IF('Shoppable Services'!$B$4=AU$52,AU18,0)</f>
        <v>0</v>
      </c>
      <c r="AV69" s="4">
        <f>IF('Shoppable Services'!$F$4=$D69,1,0)*IF('Shoppable Services'!$E$4=$C69,1,0)*IF('Shoppable Services'!$D$4=$B69,1,0)*IF('Shoppable Services'!$C$4=$A69,1,0)*IF('Shoppable Services'!$B$4=AV$52,AV18,0)</f>
        <v>0</v>
      </c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26</v>
      </c>
      <c r="B70" t="s">
        <v>37</v>
      </c>
      <c r="C70" t="s">
        <v>34</v>
      </c>
      <c r="D70" t="s">
        <v>9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>
        <f>IF('Shoppable Services'!$F$4=$D70,1,0)*IF('Shoppable Services'!$E$4=$C70,1,0)*IF('Shoppable Services'!$D$4=$B70,1,0)*IF('Shoppable Services'!$C$4=$A70,1,0)*IF('Shoppable Services'!$B$4=AO$52,AO19,0)</f>
        <v>0</v>
      </c>
      <c r="AP70" s="4">
        <f>IF('Shoppable Services'!$F$4=$D70,1,0)*IF('Shoppable Services'!$E$4=$C70,1,0)*IF('Shoppable Services'!$D$4=$B70,1,0)*IF('Shoppable Services'!$C$4=$A70,1,0)*IF('Shoppable Services'!$B$4=AP$52,AP19,0)</f>
        <v>0</v>
      </c>
      <c r="AQ70" s="4">
        <f>IF('Shoppable Services'!$F$4=$D70,1,0)*IF('Shoppable Services'!$E$4=$C70,1,0)*IF('Shoppable Services'!$D$4=$B70,1,0)*IF('Shoppable Services'!$C$4=$A70,1,0)*IF('Shoppable Services'!$B$4=AQ$52,AQ19,0)</f>
        <v>0</v>
      </c>
      <c r="AR70" s="4">
        <f>IF('Shoppable Services'!$F$4=$D70,1,0)*IF('Shoppable Services'!$E$4=$C70,1,0)*IF('Shoppable Services'!$D$4=$B70,1,0)*IF('Shoppable Services'!$C$4=$A70,1,0)*IF('Shoppable Services'!$B$4=AR$52,AR19,0)</f>
        <v>0</v>
      </c>
      <c r="AS70" s="4">
        <f>IF('Shoppable Services'!$F$4=$D70,1,0)*IF('Shoppable Services'!$E$4=$C70,1,0)*IF('Shoppable Services'!$D$4=$B70,1,0)*IF('Shoppable Services'!$C$4=$A70,1,0)*IF('Shoppable Services'!$B$4=AS$52,AS19,0)</f>
        <v>0</v>
      </c>
      <c r="AT70" s="4">
        <f>IF('Shoppable Services'!$F$4=$D70,1,0)*IF('Shoppable Services'!$E$4=$C70,1,0)*IF('Shoppable Services'!$D$4=$B70,1,0)*IF('Shoppable Services'!$C$4=$A70,1,0)*IF('Shoppable Services'!$B$4=AT$52,AT19,0)</f>
        <v>0</v>
      </c>
      <c r="AU70" s="4">
        <f>IF('Shoppable Services'!$F$4=$D70,1,0)*IF('Shoppable Services'!$E$4=$C70,1,0)*IF('Shoppable Services'!$D$4=$B70,1,0)*IF('Shoppable Services'!$C$4=$A70,1,0)*IF('Shoppable Services'!$B$4=AU$52,AU19,0)</f>
        <v>0</v>
      </c>
      <c r="AV70" s="4">
        <f>IF('Shoppable Services'!$F$4=$D70,1,0)*IF('Shoppable Services'!$E$4=$C70,1,0)*IF('Shoppable Services'!$D$4=$B70,1,0)*IF('Shoppable Services'!$C$4=$A70,1,0)*IF('Shoppable Services'!$B$4=AV$52,AV19,0)</f>
        <v>0</v>
      </c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26</v>
      </c>
      <c r="B71" t="s">
        <v>38</v>
      </c>
      <c r="C71" t="s">
        <v>10</v>
      </c>
      <c r="D71" t="s">
        <v>11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>
        <f>IF('Shoppable Services'!$F$4=$D71,1,0)*IF('Shoppable Services'!$E$4=$C71,1,0)*IF('Shoppable Services'!$D$4=$B71,1,0)*IF('Shoppable Services'!$C$4=$A71,1,0)*IF('Shoppable Services'!$B$4=AO$52,AO20,0)</f>
        <v>0</v>
      </c>
      <c r="AP71" s="4">
        <f>IF('Shoppable Services'!$F$4=$D71,1,0)*IF('Shoppable Services'!$E$4=$C71,1,0)*IF('Shoppable Services'!$D$4=$B71,1,0)*IF('Shoppable Services'!$C$4=$A71,1,0)*IF('Shoppable Services'!$B$4=AP$52,AP20,0)</f>
        <v>0</v>
      </c>
      <c r="AQ71" s="4">
        <f>IF('Shoppable Services'!$F$4=$D71,1,0)*IF('Shoppable Services'!$E$4=$C71,1,0)*IF('Shoppable Services'!$D$4=$B71,1,0)*IF('Shoppable Services'!$C$4=$A71,1,0)*IF('Shoppable Services'!$B$4=AQ$52,AQ20,0)</f>
        <v>0</v>
      </c>
      <c r="AR71" s="4">
        <f>IF('Shoppable Services'!$F$4=$D71,1,0)*IF('Shoppable Services'!$E$4=$C71,1,0)*IF('Shoppable Services'!$D$4=$B71,1,0)*IF('Shoppable Services'!$C$4=$A71,1,0)*IF('Shoppable Services'!$B$4=AR$52,AR20,0)</f>
        <v>0</v>
      </c>
      <c r="AS71" s="4">
        <f>IF('Shoppable Services'!$F$4=$D71,1,0)*IF('Shoppable Services'!$E$4=$C71,1,0)*IF('Shoppable Services'!$D$4=$B71,1,0)*IF('Shoppable Services'!$C$4=$A71,1,0)*IF('Shoppable Services'!$B$4=AS$52,AS20,0)</f>
        <v>0</v>
      </c>
      <c r="AT71" s="4">
        <f>IF('Shoppable Services'!$F$4=$D71,1,0)*IF('Shoppable Services'!$E$4=$C71,1,0)*IF('Shoppable Services'!$D$4=$B71,1,0)*IF('Shoppable Services'!$C$4=$A71,1,0)*IF('Shoppable Services'!$B$4=AT$52,AT20,0)</f>
        <v>0</v>
      </c>
      <c r="AU71" s="4">
        <f>IF('Shoppable Services'!$F$4=$D71,1,0)*IF('Shoppable Services'!$E$4=$C71,1,0)*IF('Shoppable Services'!$D$4=$B71,1,0)*IF('Shoppable Services'!$C$4=$A71,1,0)*IF('Shoppable Services'!$B$4=AU$52,AU20,0)</f>
        <v>0</v>
      </c>
      <c r="AV71" s="4">
        <f>IF('Shoppable Services'!$F$4=$D71,1,0)*IF('Shoppable Services'!$E$4=$C71,1,0)*IF('Shoppable Services'!$D$4=$B71,1,0)*IF('Shoppable Services'!$C$4=$A71,1,0)*IF('Shoppable Services'!$B$4=AV$52,AV20,0)</f>
        <v>0</v>
      </c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26</v>
      </c>
      <c r="B72" t="s">
        <v>38</v>
      </c>
      <c r="C72" t="s">
        <v>33</v>
      </c>
      <c r="D72" t="s">
        <v>11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>
        <f>IF('Shoppable Services'!$F$4=$D72,1,0)*IF('Shoppable Services'!$E$4=$C72,1,0)*IF('Shoppable Services'!$D$4=$B72,1,0)*IF('Shoppable Services'!$C$4=$A72,1,0)*IF('Shoppable Services'!$B$4=AO$52,AO21,0)</f>
        <v>0</v>
      </c>
      <c r="AP72" s="4">
        <f>IF('Shoppable Services'!$F$4=$D72,1,0)*IF('Shoppable Services'!$E$4=$C72,1,0)*IF('Shoppable Services'!$D$4=$B72,1,0)*IF('Shoppable Services'!$C$4=$A72,1,0)*IF('Shoppable Services'!$B$4=AP$52,AP21,0)</f>
        <v>0</v>
      </c>
      <c r="AQ72" s="4">
        <f>IF('Shoppable Services'!$F$4=$D72,1,0)*IF('Shoppable Services'!$E$4=$C72,1,0)*IF('Shoppable Services'!$D$4=$B72,1,0)*IF('Shoppable Services'!$C$4=$A72,1,0)*IF('Shoppable Services'!$B$4=AQ$52,AQ21,0)</f>
        <v>0</v>
      </c>
      <c r="AR72" s="4">
        <f>IF('Shoppable Services'!$F$4=$D72,1,0)*IF('Shoppable Services'!$E$4=$C72,1,0)*IF('Shoppable Services'!$D$4=$B72,1,0)*IF('Shoppable Services'!$C$4=$A72,1,0)*IF('Shoppable Services'!$B$4=AR$52,AR21,0)</f>
        <v>0</v>
      </c>
      <c r="AS72" s="4">
        <f>IF('Shoppable Services'!$F$4=$D72,1,0)*IF('Shoppable Services'!$E$4=$C72,1,0)*IF('Shoppable Services'!$D$4=$B72,1,0)*IF('Shoppable Services'!$C$4=$A72,1,0)*IF('Shoppable Services'!$B$4=AS$52,AS21,0)</f>
        <v>0</v>
      </c>
      <c r="AT72" s="4">
        <f>IF('Shoppable Services'!$F$4=$D72,1,0)*IF('Shoppable Services'!$E$4=$C72,1,0)*IF('Shoppable Services'!$D$4=$B72,1,0)*IF('Shoppable Services'!$C$4=$A72,1,0)*IF('Shoppable Services'!$B$4=AT$52,AT21,0)</f>
        <v>0</v>
      </c>
      <c r="AU72" s="4">
        <f>IF('Shoppable Services'!$F$4=$D72,1,0)*IF('Shoppable Services'!$E$4=$C72,1,0)*IF('Shoppable Services'!$D$4=$B72,1,0)*IF('Shoppable Services'!$C$4=$A72,1,0)*IF('Shoppable Services'!$B$4=AU$52,AU21,0)</f>
        <v>0</v>
      </c>
      <c r="AV72" s="4">
        <f>IF('Shoppable Services'!$F$4=$D72,1,0)*IF('Shoppable Services'!$E$4=$C72,1,0)*IF('Shoppable Services'!$D$4=$B72,1,0)*IF('Shoppable Services'!$C$4=$A72,1,0)*IF('Shoppable Services'!$B$4=AV$52,AV21,0)</f>
        <v>0</v>
      </c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26</v>
      </c>
      <c r="B73" t="s">
        <v>28</v>
      </c>
      <c r="C73" t="s">
        <v>10</v>
      </c>
      <c r="D73" t="s">
        <v>9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>
        <f>IF('Shoppable Services'!$F$4=$D73,1,0)*IF('Shoppable Services'!$E$4=$C73,1,0)*IF('Shoppable Services'!$D$4=$B73,1,0)*IF('Shoppable Services'!$C$4=$A73,1,0)*IF('Shoppable Services'!$B$4=AO$52,AO22,0)</f>
        <v>0</v>
      </c>
      <c r="AP73" s="4">
        <f>IF('Shoppable Services'!$F$4=$D73,1,0)*IF('Shoppable Services'!$E$4=$C73,1,0)*IF('Shoppable Services'!$D$4=$B73,1,0)*IF('Shoppable Services'!$C$4=$A73,1,0)*IF('Shoppable Services'!$B$4=AP$52,AP22,0)</f>
        <v>0</v>
      </c>
      <c r="AQ73" s="4">
        <f>IF('Shoppable Services'!$F$4=$D73,1,0)*IF('Shoppable Services'!$E$4=$C73,1,0)*IF('Shoppable Services'!$D$4=$B73,1,0)*IF('Shoppable Services'!$C$4=$A73,1,0)*IF('Shoppable Services'!$B$4=AQ$52,AQ22,0)</f>
        <v>0</v>
      </c>
      <c r="AR73" s="4">
        <f>IF('Shoppable Services'!$F$4=$D73,1,0)*IF('Shoppable Services'!$E$4=$C73,1,0)*IF('Shoppable Services'!$D$4=$B73,1,0)*IF('Shoppable Services'!$C$4=$A73,1,0)*IF('Shoppable Services'!$B$4=AR$52,AR22,0)</f>
        <v>0</v>
      </c>
      <c r="AS73" s="4">
        <f>IF('Shoppable Services'!$F$4=$D73,1,0)*IF('Shoppable Services'!$E$4=$C73,1,0)*IF('Shoppable Services'!$D$4=$B73,1,0)*IF('Shoppable Services'!$C$4=$A73,1,0)*IF('Shoppable Services'!$B$4=AS$52,AS22,0)</f>
        <v>0</v>
      </c>
      <c r="AT73" s="4">
        <f>IF('Shoppable Services'!$F$4=$D73,1,0)*IF('Shoppable Services'!$E$4=$C73,1,0)*IF('Shoppable Services'!$D$4=$B73,1,0)*IF('Shoppable Services'!$C$4=$A73,1,0)*IF('Shoppable Services'!$B$4=AT$52,AT22,0)</f>
        <v>0</v>
      </c>
      <c r="AU73" s="4">
        <f>IF('Shoppable Services'!$F$4=$D73,1,0)*IF('Shoppable Services'!$E$4=$C73,1,0)*IF('Shoppable Services'!$D$4=$B73,1,0)*IF('Shoppable Services'!$C$4=$A73,1,0)*IF('Shoppable Services'!$B$4=AU$52,AU22,0)</f>
        <v>0</v>
      </c>
      <c r="AV73" s="4">
        <f>IF('Shoppable Services'!$F$4=$D73,1,0)*IF('Shoppable Services'!$E$4=$C73,1,0)*IF('Shoppable Services'!$D$4=$B73,1,0)*IF('Shoppable Services'!$C$4=$A73,1,0)*IF('Shoppable Services'!$B$4=AV$52,AV22,0)</f>
        <v>0</v>
      </c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26</v>
      </c>
      <c r="B74" t="s">
        <v>28</v>
      </c>
      <c r="C74" t="s">
        <v>33</v>
      </c>
      <c r="D74" t="s">
        <v>70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>
        <f>IF('Shoppable Services'!$F$4=$D74,1,0)*IF('Shoppable Services'!$E$4=$C74,1,0)*IF('Shoppable Services'!$D$4=$B74,1,0)*IF('Shoppable Services'!$C$4=$A74,1,0)*IF('Shoppable Services'!$B$4=AN$52,AN23,0)</f>
        <v>0</v>
      </c>
      <c r="AO74" s="4">
        <f>IF('Shoppable Services'!$F$4=$D74,1,0)*IF('Shoppable Services'!$E$4=$C74,1,0)*IF('Shoppable Services'!$D$4=$B74,1,0)*IF('Shoppable Services'!$C$4=$A74,1,0)*IF('Shoppable Services'!$B$4=AO$52,AO23,0)</f>
        <v>0</v>
      </c>
      <c r="AP74" s="4">
        <f>IF('Shoppable Services'!$F$4=$D74,1,0)*IF('Shoppable Services'!$E$4=$C74,1,0)*IF('Shoppable Services'!$D$4=$B74,1,0)*IF('Shoppable Services'!$C$4=$A74,1,0)*IF('Shoppable Services'!$B$4=AP$52,AP23,0)</f>
        <v>0</v>
      </c>
      <c r="AQ74" s="4">
        <f>IF('Shoppable Services'!$F$4=$D74,1,0)*IF('Shoppable Services'!$E$4=$C74,1,0)*IF('Shoppable Services'!$D$4=$B74,1,0)*IF('Shoppable Services'!$C$4=$A74,1,0)*IF('Shoppable Services'!$B$4=AQ$52,AQ23,0)</f>
        <v>0</v>
      </c>
      <c r="AR74" s="4">
        <f>IF('Shoppable Services'!$F$4=$D74,1,0)*IF('Shoppable Services'!$E$4=$C74,1,0)*IF('Shoppable Services'!$D$4=$B74,1,0)*IF('Shoppable Services'!$C$4=$A74,1,0)*IF('Shoppable Services'!$B$4=AR$52,AR23,0)</f>
        <v>0</v>
      </c>
      <c r="AS74" s="4">
        <f>IF('Shoppable Services'!$F$4=$D74,1,0)*IF('Shoppable Services'!$E$4=$C74,1,0)*IF('Shoppable Services'!$D$4=$B74,1,0)*IF('Shoppable Services'!$C$4=$A74,1,0)*IF('Shoppable Services'!$B$4=AS$52,AS23,0)</f>
        <v>0</v>
      </c>
      <c r="AT74" s="4">
        <f>IF('Shoppable Services'!$F$4=$D74,1,0)*IF('Shoppable Services'!$E$4=$C74,1,0)*IF('Shoppable Services'!$D$4=$B74,1,0)*IF('Shoppable Services'!$C$4=$A74,1,0)*IF('Shoppable Services'!$B$4=AT$52,AT23,0)</f>
        <v>0</v>
      </c>
      <c r="AU74" s="4">
        <f>IF('Shoppable Services'!$F$4=$D74,1,0)*IF('Shoppable Services'!$E$4=$C74,1,0)*IF('Shoppable Services'!$D$4=$B74,1,0)*IF('Shoppable Services'!$C$4=$A74,1,0)*IF('Shoppable Services'!$B$4=AU$52,AU23,0)</f>
        <v>0</v>
      </c>
      <c r="AV74" s="4">
        <f>IF('Shoppable Services'!$F$4=$D74,1,0)*IF('Shoppable Services'!$E$4=$C74,1,0)*IF('Shoppable Services'!$D$4=$B74,1,0)*IF('Shoppable Services'!$C$4=$A74,1,0)*IF('Shoppable Services'!$B$4=AV$52,AV23,0)</f>
        <v>0</v>
      </c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26</v>
      </c>
      <c r="B75" t="s">
        <v>28</v>
      </c>
      <c r="C75" t="s">
        <v>33</v>
      </c>
      <c r="D75" t="s">
        <v>9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>
        <f>IF('Shoppable Services'!$F$4=$D75,1,0)*IF('Shoppable Services'!$E$4=$C75,1,0)*IF('Shoppable Services'!$D$4=$B75,1,0)*IF('Shoppable Services'!$C$4=$A75,1,0)*IF('Shoppable Services'!$B$4=AM$52,AM24,0)</f>
        <v>0</v>
      </c>
      <c r="AN75" s="4">
        <f>IF('Shoppable Services'!$F$4=$D75,1,0)*IF('Shoppable Services'!$E$4=$C75,1,0)*IF('Shoppable Services'!$D$4=$B75,1,0)*IF('Shoppable Services'!$C$4=$A75,1,0)*IF('Shoppable Services'!$B$4=AN$52,AN24,0)</f>
        <v>0</v>
      </c>
      <c r="AO75" s="4">
        <f>IF('Shoppable Services'!$F$4=$D75,1,0)*IF('Shoppable Services'!$E$4=$C75,1,0)*IF('Shoppable Services'!$D$4=$B75,1,0)*IF('Shoppable Services'!$C$4=$A75,1,0)*IF('Shoppable Services'!$B$4=AO$52,AO24,0)</f>
        <v>0</v>
      </c>
      <c r="AP75" s="4">
        <f>IF('Shoppable Services'!$F$4=$D75,1,0)*IF('Shoppable Services'!$E$4=$C75,1,0)*IF('Shoppable Services'!$D$4=$B75,1,0)*IF('Shoppable Services'!$C$4=$A75,1,0)*IF('Shoppable Services'!$B$4=AP$52,AP24,0)</f>
        <v>0</v>
      </c>
      <c r="AQ75" s="4">
        <f>IF('Shoppable Services'!$F$4=$D75,1,0)*IF('Shoppable Services'!$E$4=$C75,1,0)*IF('Shoppable Services'!$D$4=$B75,1,0)*IF('Shoppable Services'!$C$4=$A75,1,0)*IF('Shoppable Services'!$B$4=AQ$52,AQ24,0)</f>
        <v>0</v>
      </c>
      <c r="AR75" s="4">
        <f>IF('Shoppable Services'!$F$4=$D75,1,0)*IF('Shoppable Services'!$E$4=$C75,1,0)*IF('Shoppable Services'!$D$4=$B75,1,0)*IF('Shoppable Services'!$C$4=$A75,1,0)*IF('Shoppable Services'!$B$4=AR$52,AR24,0)</f>
        <v>0</v>
      </c>
      <c r="AS75" s="4">
        <f>IF('Shoppable Services'!$F$4=$D75,1,0)*IF('Shoppable Services'!$E$4=$C75,1,0)*IF('Shoppable Services'!$D$4=$B75,1,0)*IF('Shoppable Services'!$C$4=$A75,1,0)*IF('Shoppable Services'!$B$4=AS$52,AS24,0)</f>
        <v>0</v>
      </c>
      <c r="AT75" s="4">
        <f>IF('Shoppable Services'!$F$4=$D75,1,0)*IF('Shoppable Services'!$E$4=$C75,1,0)*IF('Shoppable Services'!$D$4=$B75,1,0)*IF('Shoppable Services'!$C$4=$A75,1,0)*IF('Shoppable Services'!$B$4=AT$52,AT24,0)</f>
        <v>0</v>
      </c>
      <c r="AU75" s="4">
        <f>IF('Shoppable Services'!$F$4=$D75,1,0)*IF('Shoppable Services'!$E$4=$C75,1,0)*IF('Shoppable Services'!$D$4=$B75,1,0)*IF('Shoppable Services'!$C$4=$A75,1,0)*IF('Shoppable Services'!$B$4=AU$52,AU24,0)</f>
        <v>0</v>
      </c>
      <c r="AV75" s="4">
        <f>IF('Shoppable Services'!$F$4=$D75,1,0)*IF('Shoppable Services'!$E$4=$C75,1,0)*IF('Shoppable Services'!$D$4=$B75,1,0)*IF('Shoppable Services'!$C$4=$A75,1,0)*IF('Shoppable Services'!$B$4=AV$52,AV24,0)</f>
        <v>0</v>
      </c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26</v>
      </c>
      <c r="B76" t="s">
        <v>28</v>
      </c>
      <c r="C76" t="s">
        <v>34</v>
      </c>
      <c r="D76" t="s">
        <v>9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>
        <f>IF('Shoppable Services'!$F$4=$D76,1,0)*IF('Shoppable Services'!$E$4=$C76,1,0)*IF('Shoppable Services'!$D$4=$B76,1,0)*IF('Shoppable Services'!$C$4=$A76,1,0)*IF('Shoppable Services'!$B$4=AL$52,AL25,0)</f>
        <v>0</v>
      </c>
      <c r="AM76" s="4">
        <f>IF('Shoppable Services'!$F$4=$D76,1,0)*IF('Shoppable Services'!$E$4=$C76,1,0)*IF('Shoppable Services'!$D$4=$B76,1,0)*IF('Shoppable Services'!$C$4=$A76,1,0)*IF('Shoppable Services'!$B$4=AM$52,AM25,0)</f>
        <v>0</v>
      </c>
      <c r="AN76" s="4">
        <f>IF('Shoppable Services'!$F$4=$D76,1,0)*IF('Shoppable Services'!$E$4=$C76,1,0)*IF('Shoppable Services'!$D$4=$B76,1,0)*IF('Shoppable Services'!$C$4=$A76,1,0)*IF('Shoppable Services'!$B$4=AN$52,AN25,0)</f>
        <v>0</v>
      </c>
      <c r="AO76" s="4">
        <f>IF('Shoppable Services'!$F$4=$D76,1,0)*IF('Shoppable Services'!$E$4=$C76,1,0)*IF('Shoppable Services'!$D$4=$B76,1,0)*IF('Shoppable Services'!$C$4=$A76,1,0)*IF('Shoppable Services'!$B$4=AO$52,AO25,0)</f>
        <v>0</v>
      </c>
      <c r="AP76" s="4">
        <f>IF('Shoppable Services'!$F$4=$D76,1,0)*IF('Shoppable Services'!$E$4=$C76,1,0)*IF('Shoppable Services'!$D$4=$B76,1,0)*IF('Shoppable Services'!$C$4=$A76,1,0)*IF('Shoppable Services'!$B$4=AP$52,AP25,0)</f>
        <v>0</v>
      </c>
      <c r="AQ76" s="4">
        <f>IF('Shoppable Services'!$F$4=$D76,1,0)*IF('Shoppable Services'!$E$4=$C76,1,0)*IF('Shoppable Services'!$D$4=$B76,1,0)*IF('Shoppable Services'!$C$4=$A76,1,0)*IF('Shoppable Services'!$B$4=AQ$52,AQ25,0)</f>
        <v>0</v>
      </c>
      <c r="AR76" s="4">
        <f>IF('Shoppable Services'!$F$4=$D76,1,0)*IF('Shoppable Services'!$E$4=$C76,1,0)*IF('Shoppable Services'!$D$4=$B76,1,0)*IF('Shoppable Services'!$C$4=$A76,1,0)*IF('Shoppable Services'!$B$4=AR$52,AR25,0)</f>
        <v>0</v>
      </c>
      <c r="AS76" s="4">
        <f>IF('Shoppable Services'!$F$4=$D76,1,0)*IF('Shoppable Services'!$E$4=$C76,1,0)*IF('Shoppable Services'!$D$4=$B76,1,0)*IF('Shoppable Services'!$C$4=$A76,1,0)*IF('Shoppable Services'!$B$4=AS$52,AS25,0)</f>
        <v>0</v>
      </c>
      <c r="AT76" s="4">
        <f>IF('Shoppable Services'!$F$4=$D76,1,0)*IF('Shoppable Services'!$E$4=$C76,1,0)*IF('Shoppable Services'!$D$4=$B76,1,0)*IF('Shoppable Services'!$C$4=$A76,1,0)*IF('Shoppable Services'!$B$4=AT$52,AT25,0)</f>
        <v>0</v>
      </c>
      <c r="AU76" s="4">
        <f>IF('Shoppable Services'!$F$4=$D76,1,0)*IF('Shoppable Services'!$E$4=$C76,1,0)*IF('Shoppable Services'!$D$4=$B76,1,0)*IF('Shoppable Services'!$C$4=$A76,1,0)*IF('Shoppable Services'!$B$4=AU$52,AU25,0)</f>
        <v>0</v>
      </c>
      <c r="AV76" s="4">
        <f>IF('Shoppable Services'!$F$4=$D76,1,0)*IF('Shoppable Services'!$E$4=$C76,1,0)*IF('Shoppable Services'!$D$4=$B76,1,0)*IF('Shoppable Services'!$C$4=$A76,1,0)*IF('Shoppable Services'!$B$4=AV$52,AV25,0)</f>
        <v>0</v>
      </c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26</v>
      </c>
      <c r="B77" t="s">
        <v>72</v>
      </c>
      <c r="C77" t="s">
        <v>10</v>
      </c>
      <c r="D77" t="s">
        <v>9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>
        <f>IF('Shoppable Services'!$F$4=$D77,1,0)*IF('Shoppable Services'!$E$4=$C77,1,0)*IF('Shoppable Services'!$D$4=$B77,1,0)*IF('Shoppable Services'!$C$4=$A77,1,0)*IF('Shoppable Services'!$B$4=AI$52,AI26,0)</f>
        <v>0</v>
      </c>
      <c r="AJ77" s="4">
        <f>IF('Shoppable Services'!$F$4=$D77,1,0)*IF('Shoppable Services'!$E$4=$C77,1,0)*IF('Shoppable Services'!$D$4=$B77,1,0)*IF('Shoppable Services'!$C$4=$A77,1,0)*IF('Shoppable Services'!$B$4=AJ$52,AJ26,0)</f>
        <v>0</v>
      </c>
      <c r="AK77" s="4">
        <f>IF('Shoppable Services'!$F$4=$D77,1,0)*IF('Shoppable Services'!$E$4=$C77,1,0)*IF('Shoppable Services'!$D$4=$B77,1,0)*IF('Shoppable Services'!$C$4=$A77,1,0)*IF('Shoppable Services'!$B$4=AK$52,AK26,0)</f>
        <v>0</v>
      </c>
      <c r="AL77" s="4">
        <f>IF('Shoppable Services'!$F$4=$D77,1,0)*IF('Shoppable Services'!$E$4=$C77,1,0)*IF('Shoppable Services'!$D$4=$B77,1,0)*IF('Shoppable Services'!$C$4=$A77,1,0)*IF('Shoppable Services'!$B$4=AL$52,AL26,0)</f>
        <v>0</v>
      </c>
      <c r="AM77" s="4">
        <f>IF('Shoppable Services'!$F$4=$D77,1,0)*IF('Shoppable Services'!$E$4=$C77,1,0)*IF('Shoppable Services'!$D$4=$B77,1,0)*IF('Shoppable Services'!$C$4=$A77,1,0)*IF('Shoppable Services'!$B$4=AM$52,AM26,0)</f>
        <v>0</v>
      </c>
      <c r="AN77" s="4">
        <f>IF('Shoppable Services'!$F$4=$D77,1,0)*IF('Shoppable Services'!$E$4=$C77,1,0)*IF('Shoppable Services'!$D$4=$B77,1,0)*IF('Shoppable Services'!$C$4=$A77,1,0)*IF('Shoppable Services'!$B$4=AN$52,AN26,0)</f>
        <v>0</v>
      </c>
      <c r="AO77" s="4">
        <f>IF('Shoppable Services'!$F$4=$D77,1,0)*IF('Shoppable Services'!$E$4=$C77,1,0)*IF('Shoppable Services'!$D$4=$B77,1,0)*IF('Shoppable Services'!$C$4=$A77,1,0)*IF('Shoppable Services'!$B$4=AO$52,AO26,0)</f>
        <v>0</v>
      </c>
      <c r="AP77" s="4">
        <f>IF('Shoppable Services'!$F$4=$D77,1,0)*IF('Shoppable Services'!$E$4=$C77,1,0)*IF('Shoppable Services'!$D$4=$B77,1,0)*IF('Shoppable Services'!$C$4=$A77,1,0)*IF('Shoppable Services'!$B$4=AP$52,AP26,0)</f>
        <v>0</v>
      </c>
      <c r="AQ77" s="4">
        <f>IF('Shoppable Services'!$F$4=$D77,1,0)*IF('Shoppable Services'!$E$4=$C77,1,0)*IF('Shoppable Services'!$D$4=$B77,1,0)*IF('Shoppable Services'!$C$4=$A77,1,0)*IF('Shoppable Services'!$B$4=AQ$52,AQ26,0)</f>
        <v>0</v>
      </c>
      <c r="AR77" s="4">
        <f>IF('Shoppable Services'!$F$4=$D77,1,0)*IF('Shoppable Services'!$E$4=$C77,1,0)*IF('Shoppable Services'!$D$4=$B77,1,0)*IF('Shoppable Services'!$C$4=$A77,1,0)*IF('Shoppable Services'!$B$4=AR$52,AR26,0)</f>
        <v>0</v>
      </c>
      <c r="AS77" s="4">
        <f>IF('Shoppable Services'!$F$4=$D77,1,0)*IF('Shoppable Services'!$E$4=$C77,1,0)*IF('Shoppable Services'!$D$4=$B77,1,0)*IF('Shoppable Services'!$C$4=$A77,1,0)*IF('Shoppable Services'!$B$4=AS$52,AS26,0)</f>
        <v>0</v>
      </c>
      <c r="AT77" s="4">
        <f>IF('Shoppable Services'!$F$4=$D77,1,0)*IF('Shoppable Services'!$E$4=$C77,1,0)*IF('Shoppable Services'!$D$4=$B77,1,0)*IF('Shoppable Services'!$C$4=$A77,1,0)*IF('Shoppable Services'!$B$4=AT$52,AT26,0)</f>
        <v>0</v>
      </c>
      <c r="AU77" s="4">
        <f>IF('Shoppable Services'!$F$4=$D77,1,0)*IF('Shoppable Services'!$E$4=$C77,1,0)*IF('Shoppable Services'!$D$4=$B77,1,0)*IF('Shoppable Services'!$C$4=$A77,1,0)*IF('Shoppable Services'!$B$4=AU$52,AU26,0)</f>
        <v>0</v>
      </c>
      <c r="AV77" s="4">
        <f>IF('Shoppable Services'!$F$4=$D77,1,0)*IF('Shoppable Services'!$E$4=$C77,1,0)*IF('Shoppable Services'!$D$4=$B77,1,0)*IF('Shoppable Services'!$C$4=$A77,1,0)*IF('Shoppable Services'!$B$4=AV$52,AV26,0)</f>
        <v>0</v>
      </c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26</v>
      </c>
      <c r="B78" t="s">
        <v>72</v>
      </c>
      <c r="C78" t="s">
        <v>33</v>
      </c>
      <c r="D78" t="s">
        <v>70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>
        <f>IF('Shoppable Services'!$F$4=$D78,1,0)*IF('Shoppable Services'!$E$4=$C78,1,0)*IF('Shoppable Services'!$D$4=$B78,1,0)*IF('Shoppable Services'!$C$4=$A78,1,0)*IF('Shoppable Services'!$B$4=AH$52,AH27,0)</f>
        <v>0</v>
      </c>
      <c r="AI78" s="4">
        <f>IF('Shoppable Services'!$F$4=$D78,1,0)*IF('Shoppable Services'!$E$4=$C78,1,0)*IF('Shoppable Services'!$D$4=$B78,1,0)*IF('Shoppable Services'!$C$4=$A78,1,0)*IF('Shoppable Services'!$B$4=AI$52,AI27,0)</f>
        <v>0</v>
      </c>
      <c r="AJ78" s="4">
        <f>IF('Shoppable Services'!$F$4=$D78,1,0)*IF('Shoppable Services'!$E$4=$C78,1,0)*IF('Shoppable Services'!$D$4=$B78,1,0)*IF('Shoppable Services'!$C$4=$A78,1,0)*IF('Shoppable Services'!$B$4=AJ$52,AJ27,0)</f>
        <v>0</v>
      </c>
      <c r="AK78" s="4">
        <f>IF('Shoppable Services'!$F$4=$D78,1,0)*IF('Shoppable Services'!$E$4=$C78,1,0)*IF('Shoppable Services'!$D$4=$B78,1,0)*IF('Shoppable Services'!$C$4=$A78,1,0)*IF('Shoppable Services'!$B$4=AK$52,AK27,0)</f>
        <v>0</v>
      </c>
      <c r="AL78" s="4">
        <f>IF('Shoppable Services'!$F$4=$D78,1,0)*IF('Shoppable Services'!$E$4=$C78,1,0)*IF('Shoppable Services'!$D$4=$B78,1,0)*IF('Shoppable Services'!$C$4=$A78,1,0)*IF('Shoppable Services'!$B$4=AL$52,AL27,0)</f>
        <v>0</v>
      </c>
      <c r="AM78" s="4">
        <f>IF('Shoppable Services'!$F$4=$D78,1,0)*IF('Shoppable Services'!$E$4=$C78,1,0)*IF('Shoppable Services'!$D$4=$B78,1,0)*IF('Shoppable Services'!$C$4=$A78,1,0)*IF('Shoppable Services'!$B$4=AM$52,AM27,0)</f>
        <v>0</v>
      </c>
      <c r="AN78" s="4">
        <f>IF('Shoppable Services'!$F$4=$D78,1,0)*IF('Shoppable Services'!$E$4=$C78,1,0)*IF('Shoppable Services'!$D$4=$B78,1,0)*IF('Shoppable Services'!$C$4=$A78,1,0)*IF('Shoppable Services'!$B$4=AN$52,AN27,0)</f>
        <v>0</v>
      </c>
      <c r="AO78" s="4">
        <f>IF('Shoppable Services'!$F$4=$D78,1,0)*IF('Shoppable Services'!$E$4=$C78,1,0)*IF('Shoppable Services'!$D$4=$B78,1,0)*IF('Shoppable Services'!$C$4=$A78,1,0)*IF('Shoppable Services'!$B$4=AO$52,AO27,0)</f>
        <v>0</v>
      </c>
      <c r="AP78" s="4">
        <f>IF('Shoppable Services'!$F$4=$D78,1,0)*IF('Shoppable Services'!$E$4=$C78,1,0)*IF('Shoppable Services'!$D$4=$B78,1,0)*IF('Shoppable Services'!$C$4=$A78,1,0)*IF('Shoppable Services'!$B$4=AP$52,AP27,0)</f>
        <v>0</v>
      </c>
      <c r="AQ78" s="4">
        <f>IF('Shoppable Services'!$F$4=$D78,1,0)*IF('Shoppable Services'!$E$4=$C78,1,0)*IF('Shoppable Services'!$D$4=$B78,1,0)*IF('Shoppable Services'!$C$4=$A78,1,0)*IF('Shoppable Services'!$B$4=AQ$52,AQ27,0)</f>
        <v>0</v>
      </c>
      <c r="AR78" s="4">
        <f>IF('Shoppable Services'!$F$4=$D78,1,0)*IF('Shoppable Services'!$E$4=$C78,1,0)*IF('Shoppable Services'!$D$4=$B78,1,0)*IF('Shoppable Services'!$C$4=$A78,1,0)*IF('Shoppable Services'!$B$4=AR$52,AR27,0)</f>
        <v>0</v>
      </c>
      <c r="AS78" s="4">
        <f>IF('Shoppable Services'!$F$4=$D78,1,0)*IF('Shoppable Services'!$E$4=$C78,1,0)*IF('Shoppable Services'!$D$4=$B78,1,0)*IF('Shoppable Services'!$C$4=$A78,1,0)*IF('Shoppable Services'!$B$4=AS$52,AS27,0)</f>
        <v>0</v>
      </c>
      <c r="AT78" s="4">
        <f>IF('Shoppable Services'!$F$4=$D78,1,0)*IF('Shoppable Services'!$E$4=$C78,1,0)*IF('Shoppable Services'!$D$4=$B78,1,0)*IF('Shoppable Services'!$C$4=$A78,1,0)*IF('Shoppable Services'!$B$4=AT$52,AT27,0)</f>
        <v>0</v>
      </c>
      <c r="AU78" s="4">
        <f>IF('Shoppable Services'!$F$4=$D78,1,0)*IF('Shoppable Services'!$E$4=$C78,1,0)*IF('Shoppable Services'!$D$4=$B78,1,0)*IF('Shoppable Services'!$C$4=$A78,1,0)*IF('Shoppable Services'!$B$4=AU$52,AU27,0)</f>
        <v>0</v>
      </c>
      <c r="AV78" s="4">
        <f>IF('Shoppable Services'!$F$4=$D78,1,0)*IF('Shoppable Services'!$E$4=$C78,1,0)*IF('Shoppable Services'!$D$4=$B78,1,0)*IF('Shoppable Services'!$C$4=$A78,1,0)*IF('Shoppable Services'!$B$4=AV$52,AV27,0)</f>
        <v>0</v>
      </c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26</v>
      </c>
      <c r="B79" t="s">
        <v>72</v>
      </c>
      <c r="C79" t="s">
        <v>33</v>
      </c>
      <c r="D79" t="s">
        <v>9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  <c r="AF79" s="4">
        <f>IF('Shoppable Services'!$F$4=$D79,1,0)*IF('Shoppable Services'!$E$4=$C79,1,0)*IF('Shoppable Services'!$D$4=$B79,1,0)*IF('Shoppable Services'!$C$4=$A79,1,0)*IF('Shoppable Services'!$B$4=AF$52,AF28,0)</f>
        <v>0</v>
      </c>
      <c r="AG79" s="4">
        <f>IF('Shoppable Services'!$F$4=$D79,1,0)*IF('Shoppable Services'!$E$4=$C79,1,0)*IF('Shoppable Services'!$D$4=$B79,1,0)*IF('Shoppable Services'!$C$4=$A79,1,0)*IF('Shoppable Services'!$B$4=AG$52,AG28,0)</f>
        <v>0</v>
      </c>
      <c r="AH79" s="4">
        <f>IF('Shoppable Services'!$F$4=$D79,1,0)*IF('Shoppable Services'!$E$4=$C79,1,0)*IF('Shoppable Services'!$D$4=$B79,1,0)*IF('Shoppable Services'!$C$4=$A79,1,0)*IF('Shoppable Services'!$B$4=AH$52,AH28,0)</f>
        <v>0</v>
      </c>
      <c r="AI79" s="4">
        <f>IF('Shoppable Services'!$F$4=$D79,1,0)*IF('Shoppable Services'!$E$4=$C79,1,0)*IF('Shoppable Services'!$D$4=$B79,1,0)*IF('Shoppable Services'!$C$4=$A79,1,0)*IF('Shoppable Services'!$B$4=AI$52,AI28,0)</f>
        <v>0</v>
      </c>
      <c r="AJ79" s="4">
        <f>IF('Shoppable Services'!$F$4=$D79,1,0)*IF('Shoppable Services'!$E$4=$C79,1,0)*IF('Shoppable Services'!$D$4=$B79,1,0)*IF('Shoppable Services'!$C$4=$A79,1,0)*IF('Shoppable Services'!$B$4=AJ$52,AJ28,0)</f>
        <v>0</v>
      </c>
      <c r="AK79" s="4">
        <f>IF('Shoppable Services'!$F$4=$D79,1,0)*IF('Shoppable Services'!$E$4=$C79,1,0)*IF('Shoppable Services'!$D$4=$B79,1,0)*IF('Shoppable Services'!$C$4=$A79,1,0)*IF('Shoppable Services'!$B$4=AK$52,AK28,0)</f>
        <v>0</v>
      </c>
      <c r="AL79" s="4">
        <f>IF('Shoppable Services'!$F$4=$D79,1,0)*IF('Shoppable Services'!$E$4=$C79,1,0)*IF('Shoppable Services'!$D$4=$B79,1,0)*IF('Shoppable Services'!$C$4=$A79,1,0)*IF('Shoppable Services'!$B$4=AL$52,AL28,0)</f>
        <v>0</v>
      </c>
      <c r="AM79" s="4">
        <f>IF('Shoppable Services'!$F$4=$D79,1,0)*IF('Shoppable Services'!$E$4=$C79,1,0)*IF('Shoppable Services'!$D$4=$B79,1,0)*IF('Shoppable Services'!$C$4=$A79,1,0)*IF('Shoppable Services'!$B$4=AM$52,AM28,0)</f>
        <v>0</v>
      </c>
      <c r="AN79" s="4">
        <f>IF('Shoppable Services'!$F$4=$D79,1,0)*IF('Shoppable Services'!$E$4=$C79,1,0)*IF('Shoppable Services'!$D$4=$B79,1,0)*IF('Shoppable Services'!$C$4=$A79,1,0)*IF('Shoppable Services'!$B$4=AN$52,AN28,0)</f>
        <v>0</v>
      </c>
      <c r="AO79" s="4">
        <f>IF('Shoppable Services'!$F$4=$D79,1,0)*IF('Shoppable Services'!$E$4=$C79,1,0)*IF('Shoppable Services'!$D$4=$B79,1,0)*IF('Shoppable Services'!$C$4=$A79,1,0)*IF('Shoppable Services'!$B$4=AO$52,AO28,0)</f>
        <v>0</v>
      </c>
      <c r="AP79" s="4">
        <f>IF('Shoppable Services'!$F$4=$D79,1,0)*IF('Shoppable Services'!$E$4=$C79,1,0)*IF('Shoppable Services'!$D$4=$B79,1,0)*IF('Shoppable Services'!$C$4=$A79,1,0)*IF('Shoppable Services'!$B$4=AP$52,AP28,0)</f>
        <v>0</v>
      </c>
      <c r="AQ79" s="4">
        <f>IF('Shoppable Services'!$F$4=$D79,1,0)*IF('Shoppable Services'!$E$4=$C79,1,0)*IF('Shoppable Services'!$D$4=$B79,1,0)*IF('Shoppable Services'!$C$4=$A79,1,0)*IF('Shoppable Services'!$B$4=AQ$52,AQ28,0)</f>
        <v>0</v>
      </c>
      <c r="AR79" s="4">
        <f>IF('Shoppable Services'!$F$4=$D79,1,0)*IF('Shoppable Services'!$E$4=$C79,1,0)*IF('Shoppable Services'!$D$4=$B79,1,0)*IF('Shoppable Services'!$C$4=$A79,1,0)*IF('Shoppable Services'!$B$4=AR$52,AR28,0)</f>
        <v>0</v>
      </c>
      <c r="AS79" s="4">
        <f>IF('Shoppable Services'!$F$4=$D79,1,0)*IF('Shoppable Services'!$E$4=$C79,1,0)*IF('Shoppable Services'!$D$4=$B79,1,0)*IF('Shoppable Services'!$C$4=$A79,1,0)*IF('Shoppable Services'!$B$4=AS$52,AS28,0)</f>
        <v>0</v>
      </c>
      <c r="AT79" s="4">
        <f>IF('Shoppable Services'!$F$4=$D79,1,0)*IF('Shoppable Services'!$E$4=$C79,1,0)*IF('Shoppable Services'!$D$4=$B79,1,0)*IF('Shoppable Services'!$C$4=$A79,1,0)*IF('Shoppable Services'!$B$4=AT$52,AT28,0)</f>
        <v>0</v>
      </c>
      <c r="AU79" s="4">
        <f>IF('Shoppable Services'!$F$4=$D79,1,0)*IF('Shoppable Services'!$E$4=$C79,1,0)*IF('Shoppable Services'!$D$4=$B79,1,0)*IF('Shoppable Services'!$C$4=$A79,1,0)*IF('Shoppable Services'!$B$4=AU$52,AU28,0)</f>
        <v>0</v>
      </c>
      <c r="AV79" s="4">
        <f>IF('Shoppable Services'!$F$4=$D79,1,0)*IF('Shoppable Services'!$E$4=$C79,1,0)*IF('Shoppable Services'!$D$4=$B79,1,0)*IF('Shoppable Services'!$C$4=$A79,1,0)*IF('Shoppable Services'!$B$4=AV$52,AV28,0)</f>
        <v>0</v>
      </c>
    </row>
    <row r="80" spans="1:58">
      <c r="A80" t="s">
        <v>26</v>
      </c>
      <c r="B80" t="s">
        <v>72</v>
      </c>
      <c r="C80" t="s">
        <v>34</v>
      </c>
      <c r="D80" t="s">
        <v>9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  <c r="AF80" s="4">
        <f>IF('Shoppable Services'!$F$4=$D80,1,0)*IF('Shoppable Services'!$E$4=$C80,1,0)*IF('Shoppable Services'!$D$4=$B80,1,0)*IF('Shoppable Services'!$C$4=$A80,1,0)*IF('Shoppable Services'!$B$4=AF$52,AF29,0)</f>
        <v>0</v>
      </c>
      <c r="AG80" s="4">
        <f>IF('Shoppable Services'!$F$4=$D80,1,0)*IF('Shoppable Services'!$E$4=$C80,1,0)*IF('Shoppable Services'!$D$4=$B80,1,0)*IF('Shoppable Services'!$C$4=$A80,1,0)*IF('Shoppable Services'!$B$4=AG$52,AG29,0)</f>
        <v>0</v>
      </c>
      <c r="AH80" s="4">
        <f>IF('Shoppable Services'!$F$4=$D80,1,0)*IF('Shoppable Services'!$E$4=$C80,1,0)*IF('Shoppable Services'!$D$4=$B80,1,0)*IF('Shoppable Services'!$C$4=$A80,1,0)*IF('Shoppable Services'!$B$4=AH$52,AH29,0)</f>
        <v>0</v>
      </c>
      <c r="AI80" s="4">
        <f>IF('Shoppable Services'!$F$4=$D80,1,0)*IF('Shoppable Services'!$E$4=$C80,1,0)*IF('Shoppable Services'!$D$4=$B80,1,0)*IF('Shoppable Services'!$C$4=$A80,1,0)*IF('Shoppable Services'!$B$4=AI$52,AI29,0)</f>
        <v>0</v>
      </c>
      <c r="AJ80" s="4">
        <f>IF('Shoppable Services'!$F$4=$D80,1,0)*IF('Shoppable Services'!$E$4=$C80,1,0)*IF('Shoppable Services'!$D$4=$B80,1,0)*IF('Shoppable Services'!$C$4=$A80,1,0)*IF('Shoppable Services'!$B$4=AJ$52,AJ29,0)</f>
        <v>0</v>
      </c>
      <c r="AK80" s="4">
        <f>IF('Shoppable Services'!$F$4=$D80,1,0)*IF('Shoppable Services'!$E$4=$C80,1,0)*IF('Shoppable Services'!$D$4=$B80,1,0)*IF('Shoppable Services'!$C$4=$A80,1,0)*IF('Shoppable Services'!$B$4=AK$52,AK29,0)</f>
        <v>0</v>
      </c>
      <c r="AL80" s="4">
        <f>IF('Shoppable Services'!$F$4=$D80,1,0)*IF('Shoppable Services'!$E$4=$C80,1,0)*IF('Shoppable Services'!$D$4=$B80,1,0)*IF('Shoppable Services'!$C$4=$A80,1,0)*IF('Shoppable Services'!$B$4=AL$52,AL29,0)</f>
        <v>0</v>
      </c>
      <c r="AM80" s="4">
        <f>IF('Shoppable Services'!$F$4=$D80,1,0)*IF('Shoppable Services'!$E$4=$C80,1,0)*IF('Shoppable Services'!$D$4=$B80,1,0)*IF('Shoppable Services'!$C$4=$A80,1,0)*IF('Shoppable Services'!$B$4=AM$52,AM29,0)</f>
        <v>0</v>
      </c>
      <c r="AN80" s="4">
        <f>IF('Shoppable Services'!$F$4=$D80,1,0)*IF('Shoppable Services'!$E$4=$C80,1,0)*IF('Shoppable Services'!$D$4=$B80,1,0)*IF('Shoppable Services'!$C$4=$A80,1,0)*IF('Shoppable Services'!$B$4=AN$52,AN29,0)</f>
        <v>0</v>
      </c>
      <c r="AO80" s="4">
        <f>IF('Shoppable Services'!$F$4=$D80,1,0)*IF('Shoppable Services'!$E$4=$C80,1,0)*IF('Shoppable Services'!$D$4=$B80,1,0)*IF('Shoppable Services'!$C$4=$A80,1,0)*IF('Shoppable Services'!$B$4=AO$52,AO29,0)</f>
        <v>0</v>
      </c>
      <c r="AP80" s="4">
        <f>IF('Shoppable Services'!$F$4=$D80,1,0)*IF('Shoppable Services'!$E$4=$C80,1,0)*IF('Shoppable Services'!$D$4=$B80,1,0)*IF('Shoppable Services'!$C$4=$A80,1,0)*IF('Shoppable Services'!$B$4=AP$52,AP29,0)</f>
        <v>0</v>
      </c>
      <c r="AQ80" s="4">
        <f>IF('Shoppable Services'!$F$4=$D80,1,0)*IF('Shoppable Services'!$E$4=$C80,1,0)*IF('Shoppable Services'!$D$4=$B80,1,0)*IF('Shoppable Services'!$C$4=$A80,1,0)*IF('Shoppable Services'!$B$4=AQ$52,AQ29,0)</f>
        <v>0</v>
      </c>
      <c r="AR80" s="4">
        <f>IF('Shoppable Services'!$F$4=$D80,1,0)*IF('Shoppable Services'!$E$4=$C80,1,0)*IF('Shoppable Services'!$D$4=$B80,1,0)*IF('Shoppable Services'!$C$4=$A80,1,0)*IF('Shoppable Services'!$B$4=AR$52,AR29,0)</f>
        <v>0</v>
      </c>
      <c r="AS80" s="4">
        <f>IF('Shoppable Services'!$F$4=$D80,1,0)*IF('Shoppable Services'!$E$4=$C80,1,0)*IF('Shoppable Services'!$D$4=$B80,1,0)*IF('Shoppable Services'!$C$4=$A80,1,0)*IF('Shoppable Services'!$B$4=AS$52,AS29,0)</f>
        <v>0</v>
      </c>
      <c r="AT80" s="4">
        <f>IF('Shoppable Services'!$F$4=$D80,1,0)*IF('Shoppable Services'!$E$4=$C80,1,0)*IF('Shoppable Services'!$D$4=$B80,1,0)*IF('Shoppable Services'!$C$4=$A80,1,0)*IF('Shoppable Services'!$B$4=AT$52,AT29,0)</f>
        <v>0</v>
      </c>
      <c r="AU80" s="4">
        <f>IF('Shoppable Services'!$F$4=$D80,1,0)*IF('Shoppable Services'!$E$4=$C80,1,0)*IF('Shoppable Services'!$D$4=$B80,1,0)*IF('Shoppable Services'!$C$4=$A80,1,0)*IF('Shoppable Services'!$B$4=AU$52,AU29,0)</f>
        <v>0</v>
      </c>
      <c r="AV80" s="4">
        <f>IF('Shoppable Services'!$F$4=$D80,1,0)*IF('Shoppable Services'!$E$4=$C80,1,0)*IF('Shoppable Services'!$D$4=$B80,1,0)*IF('Shoppable Services'!$C$4=$A80,1,0)*IF('Shoppable Services'!$B$4=AV$52,AV29,0)</f>
        <v>0</v>
      </c>
    </row>
    <row r="81" spans="1:48">
      <c r="A81" t="s">
        <v>26</v>
      </c>
      <c r="B81" t="s">
        <v>72</v>
      </c>
      <c r="C81" t="s">
        <v>73</v>
      </c>
      <c r="D81" t="s">
        <v>9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  <c r="U81" s="4">
        <f>IF('Shoppable Services'!$F$4=$D81,1,0)*IF('Shoppable Services'!$E$4=$C81,1,0)*IF('Shoppable Services'!$D$4=$B81,1,0)*IF('Shoppable Services'!$C$4=$A81,1,0)*IF('Shoppable Services'!$B$4=U$52,U30,0)</f>
        <v>0</v>
      </c>
      <c r="V81" s="4">
        <f>IF('Shoppable Services'!$F$4=$D81,1,0)*IF('Shoppable Services'!$E$4=$C81,1,0)*IF('Shoppable Services'!$D$4=$B81,1,0)*IF('Shoppable Services'!$C$4=$A81,1,0)*IF('Shoppable Services'!$B$4=V$52,V30,0)</f>
        <v>0</v>
      </c>
      <c r="W81" s="4">
        <f>IF('Shoppable Services'!$F$4=$D81,1,0)*IF('Shoppable Services'!$E$4=$C81,1,0)*IF('Shoppable Services'!$D$4=$B81,1,0)*IF('Shoppable Services'!$C$4=$A81,1,0)*IF('Shoppable Services'!$B$4=W$52,W30,0)</f>
        <v>0</v>
      </c>
      <c r="X81" s="4">
        <f>IF('Shoppable Services'!$F$4=$D81,1,0)*IF('Shoppable Services'!$E$4=$C81,1,0)*IF('Shoppable Services'!$D$4=$B81,1,0)*IF('Shoppable Services'!$C$4=$A81,1,0)*IF('Shoppable Services'!$B$4=X$52,X30,0)</f>
        <v>0</v>
      </c>
      <c r="Y81" s="4">
        <f>IF('Shoppable Services'!$F$4=$D81,1,0)*IF('Shoppable Services'!$E$4=$C81,1,0)*IF('Shoppable Services'!$D$4=$B81,1,0)*IF('Shoppable Services'!$C$4=$A81,1,0)*IF('Shoppable Services'!$B$4=Y$52,Y30,0)</f>
        <v>0</v>
      </c>
      <c r="Z81" s="4">
        <f>IF('Shoppable Services'!$F$4=$D81,1,0)*IF('Shoppable Services'!$E$4=$C81,1,0)*IF('Shoppable Services'!$D$4=$B81,1,0)*IF('Shoppable Services'!$C$4=$A81,1,0)*IF('Shoppable Services'!$B$4=Z$52,Z30,0)</f>
        <v>0</v>
      </c>
      <c r="AA81" s="4">
        <f>IF('Shoppable Services'!$F$4=$D81,1,0)*IF('Shoppable Services'!$E$4=$C81,1,0)*IF('Shoppable Services'!$D$4=$B81,1,0)*IF('Shoppable Services'!$C$4=$A81,1,0)*IF('Shoppable Services'!$B$4=AA$52,AA30,0)</f>
        <v>0</v>
      </c>
      <c r="AB81" s="4">
        <f>IF('Shoppable Services'!$F$4=$D81,1,0)*IF('Shoppable Services'!$E$4=$C81,1,0)*IF('Shoppable Services'!$D$4=$B81,1,0)*IF('Shoppable Services'!$C$4=$A81,1,0)*IF('Shoppable Services'!$B$4=AB$52,AB30,0)</f>
        <v>0</v>
      </c>
      <c r="AC81" s="4">
        <f>IF('Shoppable Services'!$F$4=$D81,1,0)*IF('Shoppable Services'!$E$4=$C81,1,0)*IF('Shoppable Services'!$D$4=$B81,1,0)*IF('Shoppable Services'!$C$4=$A81,1,0)*IF('Shoppable Services'!$B$4=AC$52,AC30,0)</f>
        <v>0</v>
      </c>
      <c r="AD81" s="4">
        <f>IF('Shoppable Services'!$F$4=$D81,1,0)*IF('Shoppable Services'!$E$4=$C81,1,0)*IF('Shoppable Services'!$D$4=$B81,1,0)*IF('Shoppable Services'!$C$4=$A81,1,0)*IF('Shoppable Services'!$B$4=AD$52,AD30,0)</f>
        <v>0</v>
      </c>
      <c r="AE81" s="4">
        <f>IF('Shoppable Services'!$F$4=$D81,1,0)*IF('Shoppable Services'!$E$4=$C81,1,0)*IF('Shoppable Services'!$D$4=$B81,1,0)*IF('Shoppable Services'!$C$4=$A81,1,0)*IF('Shoppable Services'!$B$4=AE$52,AE30,0)</f>
        <v>0</v>
      </c>
      <c r="AF81" s="4">
        <f>IF('Shoppable Services'!$F$4=$D81,1,0)*IF('Shoppable Services'!$E$4=$C81,1,0)*IF('Shoppable Services'!$D$4=$B81,1,0)*IF('Shoppable Services'!$C$4=$A81,1,0)*IF('Shoppable Services'!$B$4=AF$52,AF30,0)</f>
        <v>0</v>
      </c>
      <c r="AG81" s="4">
        <f>IF('Shoppable Services'!$F$4=$D81,1,0)*IF('Shoppable Services'!$E$4=$C81,1,0)*IF('Shoppable Services'!$D$4=$B81,1,0)*IF('Shoppable Services'!$C$4=$A81,1,0)*IF('Shoppable Services'!$B$4=AG$52,AG30,0)</f>
        <v>0</v>
      </c>
      <c r="AH81" s="4">
        <f>IF('Shoppable Services'!$F$4=$D81,1,0)*IF('Shoppable Services'!$E$4=$C81,1,0)*IF('Shoppable Services'!$D$4=$B81,1,0)*IF('Shoppable Services'!$C$4=$A81,1,0)*IF('Shoppable Services'!$B$4=AH$52,AH30,0)</f>
        <v>0</v>
      </c>
      <c r="AI81" s="4">
        <f>IF('Shoppable Services'!$F$4=$D81,1,0)*IF('Shoppable Services'!$E$4=$C81,1,0)*IF('Shoppable Services'!$D$4=$B81,1,0)*IF('Shoppable Services'!$C$4=$A81,1,0)*IF('Shoppable Services'!$B$4=AI$52,AI30,0)</f>
        <v>0</v>
      </c>
      <c r="AJ81" s="4">
        <f>IF('Shoppable Services'!$F$4=$D81,1,0)*IF('Shoppable Services'!$E$4=$C81,1,0)*IF('Shoppable Services'!$D$4=$B81,1,0)*IF('Shoppable Services'!$C$4=$A81,1,0)*IF('Shoppable Services'!$B$4=AJ$52,AJ30,0)</f>
        <v>0</v>
      </c>
      <c r="AK81" s="4">
        <f>IF('Shoppable Services'!$F$4=$D81,1,0)*IF('Shoppable Services'!$E$4=$C81,1,0)*IF('Shoppable Services'!$D$4=$B81,1,0)*IF('Shoppable Services'!$C$4=$A81,1,0)*IF('Shoppable Services'!$B$4=AK$52,AK30,0)</f>
        <v>0</v>
      </c>
      <c r="AL81" s="4">
        <f>IF('Shoppable Services'!$F$4=$D81,1,0)*IF('Shoppable Services'!$E$4=$C81,1,0)*IF('Shoppable Services'!$D$4=$B81,1,0)*IF('Shoppable Services'!$C$4=$A81,1,0)*IF('Shoppable Services'!$B$4=AL$52,AL30,0)</f>
        <v>0</v>
      </c>
      <c r="AM81" s="4">
        <f>IF('Shoppable Services'!$F$4=$D81,1,0)*IF('Shoppable Services'!$E$4=$C81,1,0)*IF('Shoppable Services'!$D$4=$B81,1,0)*IF('Shoppable Services'!$C$4=$A81,1,0)*IF('Shoppable Services'!$B$4=AM$52,AM30,0)</f>
        <v>0</v>
      </c>
      <c r="AN81" s="4">
        <f>IF('Shoppable Services'!$F$4=$D81,1,0)*IF('Shoppable Services'!$E$4=$C81,1,0)*IF('Shoppable Services'!$D$4=$B81,1,0)*IF('Shoppable Services'!$C$4=$A81,1,0)*IF('Shoppable Services'!$B$4=AN$52,AN30,0)</f>
        <v>0</v>
      </c>
      <c r="AO81" s="4">
        <f>IF('Shoppable Services'!$F$4=$D81,1,0)*IF('Shoppable Services'!$E$4=$C81,1,0)*IF('Shoppable Services'!$D$4=$B81,1,0)*IF('Shoppable Services'!$C$4=$A81,1,0)*IF('Shoppable Services'!$B$4=AO$52,AO30,0)</f>
        <v>0</v>
      </c>
      <c r="AP81" s="4">
        <f>IF('Shoppable Services'!$F$4=$D81,1,0)*IF('Shoppable Services'!$E$4=$C81,1,0)*IF('Shoppable Services'!$D$4=$B81,1,0)*IF('Shoppable Services'!$C$4=$A81,1,0)*IF('Shoppable Services'!$B$4=AP$52,AP30,0)</f>
        <v>0</v>
      </c>
      <c r="AQ81" s="4">
        <f>IF('Shoppable Services'!$F$4=$D81,1,0)*IF('Shoppable Services'!$E$4=$C81,1,0)*IF('Shoppable Services'!$D$4=$B81,1,0)*IF('Shoppable Services'!$C$4=$A81,1,0)*IF('Shoppable Services'!$B$4=AQ$52,AQ30,0)</f>
        <v>0</v>
      </c>
      <c r="AR81" s="4">
        <f>IF('Shoppable Services'!$F$4=$D81,1,0)*IF('Shoppable Services'!$E$4=$C81,1,0)*IF('Shoppable Services'!$D$4=$B81,1,0)*IF('Shoppable Services'!$C$4=$A81,1,0)*IF('Shoppable Services'!$B$4=AR$52,AR30,0)</f>
        <v>0</v>
      </c>
      <c r="AS81" s="4">
        <f>IF('Shoppable Services'!$F$4=$D81,1,0)*IF('Shoppable Services'!$E$4=$C81,1,0)*IF('Shoppable Services'!$D$4=$B81,1,0)*IF('Shoppable Services'!$C$4=$A81,1,0)*IF('Shoppable Services'!$B$4=AS$52,AS30,0)</f>
        <v>0</v>
      </c>
      <c r="AT81" s="4">
        <f>IF('Shoppable Services'!$F$4=$D81,1,0)*IF('Shoppable Services'!$E$4=$C81,1,0)*IF('Shoppable Services'!$D$4=$B81,1,0)*IF('Shoppable Services'!$C$4=$A81,1,0)*IF('Shoppable Services'!$B$4=AT$52,AT30,0)</f>
        <v>0</v>
      </c>
      <c r="AU81" s="4">
        <f>IF('Shoppable Services'!$F$4=$D81,1,0)*IF('Shoppable Services'!$E$4=$C81,1,0)*IF('Shoppable Services'!$D$4=$B81,1,0)*IF('Shoppable Services'!$C$4=$A81,1,0)*IF('Shoppable Services'!$B$4=AU$52,AU30,0)</f>
        <v>0</v>
      </c>
      <c r="AV81" s="4">
        <f>IF('Shoppable Services'!$F$4=$D81,1,0)*IF('Shoppable Services'!$E$4=$C81,1,0)*IF('Shoppable Services'!$D$4=$B81,1,0)*IF('Shoppable Services'!$C$4=$A81,1,0)*IF('Shoppable Services'!$B$4=AV$52,AV30,0)</f>
        <v>0</v>
      </c>
    </row>
    <row r="82" spans="1:48">
      <c r="A82" t="s">
        <v>74</v>
      </c>
      <c r="B82" t="s">
        <v>75</v>
      </c>
      <c r="C82" t="s">
        <v>33</v>
      </c>
      <c r="D82" t="s">
        <v>9</v>
      </c>
      <c r="E82" s="4">
        <f>IF('Shoppable Services'!$F$4=$D82,1,0)*IF('Shoppable Services'!$E$4=$C82,1,0)*IF('Shoppable Services'!$D$4=$B82,1,0)*IF('Shoppable Services'!$C$4=$A82,1,0)*$E31</f>
        <v>0</v>
      </c>
      <c r="F82" s="4">
        <f>IF('Shoppable Services'!$F$4=$D82,1,0)*IF('Shoppable Services'!$E$4=$C82,1,0)*IF('Shoppable Services'!$D$4=$B82,1,0)*IF('Shoppable Services'!$C$4=$A82,1,0)*$F31</f>
        <v>0</v>
      </c>
      <c r="G82" s="4">
        <f>IF('Shoppable Services'!$F$4=$D82,1,0)*IF('Shoppable Services'!$E$4=$C82,1,0)*IF('Shoppable Services'!$D$4=$B82,1,0)*IF('Shoppable Services'!$C$4=$A82,1,0)*$G31</f>
        <v>0</v>
      </c>
      <c r="H82" s="4">
        <f>IF('Shoppable Services'!$F$4=$D82,1,0)*IF('Shoppable Services'!$E$4=$C82,1,0)*IF('Shoppable Services'!$D$4=$B82,1,0)*IF('Shoppable Services'!$C$4=$A82,1,0)*$H31</f>
        <v>0</v>
      </c>
      <c r="I82" s="4">
        <f>IF('Shoppable Services'!$F$4=$D82,1,0)*IF('Shoppable Services'!$E$4=$C82,1,0)*IF('Shoppable Services'!$D$4=$B82,1,0)*IF('Shoppable Services'!$C$4=$A82,1,0)*$I31</f>
        <v>0</v>
      </c>
      <c r="J82" s="4">
        <f>IF('Shoppable Services'!$F$4=$D82,1,0)*IF('Shoppable Services'!$E$4=$C82,1,0)*IF('Shoppable Services'!$D$4=$B82,1,0)*IF('Shoppable Services'!$C$4=$A82,1,0)*IF('Shoppable Services'!$B$4=J$52,J31,0)</f>
        <v>0</v>
      </c>
      <c r="K82" s="4">
        <f>IF('Shoppable Services'!$F$4=$D82,1,0)*IF('Shoppable Services'!$E$4=$C82,1,0)*IF('Shoppable Services'!$D$4=$B82,1,0)*IF('Shoppable Services'!$C$4=$A82,1,0)*IF('Shoppable Services'!$B$4=K$52,K31,0)</f>
        <v>0</v>
      </c>
      <c r="L82" s="4">
        <f>IF('Shoppable Services'!$F$4=$D82,1,0)*IF('Shoppable Services'!$E$4=$C82,1,0)*IF('Shoppable Services'!$D$4=$B82,1,0)*IF('Shoppable Services'!$C$4=$A82,1,0)*IF('Shoppable Services'!$B$4=L$52,L31,0)</f>
        <v>0</v>
      </c>
      <c r="M82" s="4">
        <f>IF('Shoppable Services'!$F$4=$D82,1,0)*IF('Shoppable Services'!$E$4=$C82,1,0)*IF('Shoppable Services'!$D$4=$B82,1,0)*IF('Shoppable Services'!$C$4=$A82,1,0)*IF('Shoppable Services'!$B$4=M$52,M31,0)</f>
        <v>0</v>
      </c>
      <c r="N82" s="4">
        <f>IF('Shoppable Services'!$F$4=$D82,1,0)*IF('Shoppable Services'!$E$4=$C82,1,0)*IF('Shoppable Services'!$D$4=$B82,1,0)*IF('Shoppable Services'!$C$4=$A82,1,0)*IF('Shoppable Services'!$B$4=N$52,N31,0)</f>
        <v>0</v>
      </c>
      <c r="O82" s="4">
        <f>IF('Shoppable Services'!$F$4=$D82,1,0)*IF('Shoppable Services'!$E$4=$C82,1,0)*IF('Shoppable Services'!$D$4=$B82,1,0)*IF('Shoppable Services'!$C$4=$A82,1,0)*IF('Shoppable Services'!$B$4=O$52,O31,0)</f>
        <v>0</v>
      </c>
      <c r="P82" s="4">
        <f>IF('Shoppable Services'!$F$4=$D82,1,0)*IF('Shoppable Services'!$E$4=$C82,1,0)*IF('Shoppable Services'!$D$4=$B82,1,0)*IF('Shoppable Services'!$C$4=$A82,1,0)*IF('Shoppable Services'!$B$4=P$52,P31,0)</f>
        <v>0</v>
      </c>
      <c r="Q82" s="4">
        <f>IF('Shoppable Services'!$F$4=$D82,1,0)*IF('Shoppable Services'!$E$4=$C82,1,0)*IF('Shoppable Services'!$D$4=$B82,1,0)*IF('Shoppable Services'!$C$4=$A82,1,0)*IF('Shoppable Services'!$B$4=Q$52,Q31,0)</f>
        <v>0</v>
      </c>
      <c r="R82" s="4">
        <f>IF('Shoppable Services'!$F$4=$D82,1,0)*IF('Shoppable Services'!$E$4=$C82,1,0)*IF('Shoppable Services'!$D$4=$B82,1,0)*IF('Shoppable Services'!$C$4=$A82,1,0)*IF('Shoppable Services'!$B$4=R$52,R31,0)</f>
        <v>0</v>
      </c>
      <c r="S82" s="4">
        <f>IF('Shoppable Services'!$F$4=$D82,1,0)*IF('Shoppable Services'!$E$4=$C82,1,0)*IF('Shoppable Services'!$D$4=$B82,1,0)*IF('Shoppable Services'!$C$4=$A82,1,0)*IF('Shoppable Services'!$B$4=S$52,S31,0)</f>
        <v>0</v>
      </c>
      <c r="T82" s="4">
        <f>IF('Shoppable Services'!$F$4=$D82,1,0)*IF('Shoppable Services'!$E$4=$C82,1,0)*IF('Shoppable Services'!$D$4=$B82,1,0)*IF('Shoppable Services'!$C$4=$A82,1,0)*IF('Shoppable Services'!$B$4=T$52,T31,0)</f>
        <v>0</v>
      </c>
      <c r="U82" s="4">
        <f>IF('Shoppable Services'!$F$4=$D82,1,0)*IF('Shoppable Services'!$E$4=$C82,1,0)*IF('Shoppable Services'!$D$4=$B82,1,0)*IF('Shoppable Services'!$C$4=$A82,1,0)*IF('Shoppable Services'!$B$4=U$52,U31,0)</f>
        <v>0</v>
      </c>
      <c r="V82" s="4">
        <f>IF('Shoppable Services'!$F$4=$D82,1,0)*IF('Shoppable Services'!$E$4=$C82,1,0)*IF('Shoppable Services'!$D$4=$B82,1,0)*IF('Shoppable Services'!$C$4=$A82,1,0)*IF('Shoppable Services'!$B$4=V$52,V31,0)</f>
        <v>0</v>
      </c>
      <c r="W82" s="4">
        <f>IF('Shoppable Services'!$F$4=$D82,1,0)*IF('Shoppable Services'!$E$4=$C82,1,0)*IF('Shoppable Services'!$D$4=$B82,1,0)*IF('Shoppable Services'!$C$4=$A82,1,0)*IF('Shoppable Services'!$B$4=W$52,W31,0)</f>
        <v>0</v>
      </c>
      <c r="X82" s="4">
        <f>IF('Shoppable Services'!$F$4=$D82,1,0)*IF('Shoppable Services'!$E$4=$C82,1,0)*IF('Shoppable Services'!$D$4=$B82,1,0)*IF('Shoppable Services'!$C$4=$A82,1,0)*IF('Shoppable Services'!$B$4=X$52,X31,0)</f>
        <v>0</v>
      </c>
      <c r="Y82" s="4">
        <f>IF('Shoppable Services'!$F$4=$D82,1,0)*IF('Shoppable Services'!$E$4=$C82,1,0)*IF('Shoppable Services'!$D$4=$B82,1,0)*IF('Shoppable Services'!$C$4=$A82,1,0)*IF('Shoppable Services'!$B$4=Y$52,Y31,0)</f>
        <v>0</v>
      </c>
      <c r="Z82" s="4">
        <f>IF('Shoppable Services'!$F$4=$D82,1,0)*IF('Shoppable Services'!$E$4=$C82,1,0)*IF('Shoppable Services'!$D$4=$B82,1,0)*IF('Shoppable Services'!$C$4=$A82,1,0)*IF('Shoppable Services'!$B$4=Z$52,Z31,0)</f>
        <v>0</v>
      </c>
      <c r="AA82" s="4">
        <f>IF('Shoppable Services'!$F$4=$D82,1,0)*IF('Shoppable Services'!$E$4=$C82,1,0)*IF('Shoppable Services'!$D$4=$B82,1,0)*IF('Shoppable Services'!$C$4=$A82,1,0)*IF('Shoppable Services'!$B$4=AA$52,AA31,0)</f>
        <v>0</v>
      </c>
      <c r="AB82" s="4">
        <f>IF('Shoppable Services'!$F$4=$D82,1,0)*IF('Shoppable Services'!$E$4=$C82,1,0)*IF('Shoppable Services'!$D$4=$B82,1,0)*IF('Shoppable Services'!$C$4=$A82,1,0)*IF('Shoppable Services'!$B$4=AB$52,AB31,0)</f>
        <v>0</v>
      </c>
      <c r="AC82" s="4">
        <f>IF('Shoppable Services'!$F$4=$D82,1,0)*IF('Shoppable Services'!$E$4=$C82,1,0)*IF('Shoppable Services'!$D$4=$B82,1,0)*IF('Shoppable Services'!$C$4=$A82,1,0)*IF('Shoppable Services'!$B$4=AC$52,AC31,0)</f>
        <v>0</v>
      </c>
      <c r="AD82" s="4">
        <f>IF('Shoppable Services'!$F$4=$D82,1,0)*IF('Shoppable Services'!$E$4=$C82,1,0)*IF('Shoppable Services'!$D$4=$B82,1,0)*IF('Shoppable Services'!$C$4=$A82,1,0)*IF('Shoppable Services'!$B$4=AD$52,AD31,0)</f>
        <v>0</v>
      </c>
      <c r="AE82" s="4">
        <f>IF('Shoppable Services'!$F$4=$D82,1,0)*IF('Shoppable Services'!$E$4=$C82,1,0)*IF('Shoppable Services'!$D$4=$B82,1,0)*IF('Shoppable Services'!$C$4=$A82,1,0)*IF('Shoppable Services'!$B$4=AE$52,AE31,0)</f>
        <v>0</v>
      </c>
      <c r="AF82" s="4">
        <f>IF('Shoppable Services'!$F$4=$D82,1,0)*IF('Shoppable Services'!$E$4=$C82,1,0)*IF('Shoppable Services'!$D$4=$B82,1,0)*IF('Shoppable Services'!$C$4=$A82,1,0)*IF('Shoppable Services'!$B$4=AF$52,AF31,0)</f>
        <v>0</v>
      </c>
      <c r="AG82" s="4">
        <f>IF('Shoppable Services'!$F$4=$D82,1,0)*IF('Shoppable Services'!$E$4=$C82,1,0)*IF('Shoppable Services'!$D$4=$B82,1,0)*IF('Shoppable Services'!$C$4=$A82,1,0)*IF('Shoppable Services'!$B$4=AG$52,AG31,0)</f>
        <v>0</v>
      </c>
      <c r="AH82" s="4">
        <f>IF('Shoppable Services'!$F$4=$D82,1,0)*IF('Shoppable Services'!$E$4=$C82,1,0)*IF('Shoppable Services'!$D$4=$B82,1,0)*IF('Shoppable Services'!$C$4=$A82,1,0)*IF('Shoppable Services'!$B$4=AH$52,AH31,0)</f>
        <v>0</v>
      </c>
      <c r="AI82" s="4">
        <f>IF('Shoppable Services'!$F$4=$D82,1,0)*IF('Shoppable Services'!$E$4=$C82,1,0)*IF('Shoppable Services'!$D$4=$B82,1,0)*IF('Shoppable Services'!$C$4=$A82,1,0)*IF('Shoppable Services'!$B$4=AI$52,AI31,0)</f>
        <v>0</v>
      </c>
      <c r="AJ82" s="4">
        <f>IF('Shoppable Services'!$F$4=$D82,1,0)*IF('Shoppable Services'!$E$4=$C82,1,0)*IF('Shoppable Services'!$D$4=$B82,1,0)*IF('Shoppable Services'!$C$4=$A82,1,0)*IF('Shoppable Services'!$B$4=AJ$52,AJ31,0)</f>
        <v>0</v>
      </c>
      <c r="AK82" s="4">
        <f>IF('Shoppable Services'!$F$4=$D82,1,0)*IF('Shoppable Services'!$E$4=$C82,1,0)*IF('Shoppable Services'!$D$4=$B82,1,0)*IF('Shoppable Services'!$C$4=$A82,1,0)*IF('Shoppable Services'!$B$4=AK$52,AK31,0)</f>
        <v>0</v>
      </c>
      <c r="AL82" s="4">
        <f>IF('Shoppable Services'!$F$4=$D82,1,0)*IF('Shoppable Services'!$E$4=$C82,1,0)*IF('Shoppable Services'!$D$4=$B82,1,0)*IF('Shoppable Services'!$C$4=$A82,1,0)*IF('Shoppable Services'!$B$4=AL$52,AL31,0)</f>
        <v>0</v>
      </c>
      <c r="AM82" s="4">
        <f>IF('Shoppable Services'!$F$4=$D82,1,0)*IF('Shoppable Services'!$E$4=$C82,1,0)*IF('Shoppable Services'!$D$4=$B82,1,0)*IF('Shoppable Services'!$C$4=$A82,1,0)*IF('Shoppable Services'!$B$4=AM$52,AM31,0)</f>
        <v>0</v>
      </c>
      <c r="AN82" s="4">
        <f>IF('Shoppable Services'!$F$4=$D82,1,0)*IF('Shoppable Services'!$E$4=$C82,1,0)*IF('Shoppable Services'!$D$4=$B82,1,0)*IF('Shoppable Services'!$C$4=$A82,1,0)*IF('Shoppable Services'!$B$4=AN$52,AN31,0)</f>
        <v>0</v>
      </c>
      <c r="AO82" s="4">
        <f>IF('Shoppable Services'!$F$4=$D82,1,0)*IF('Shoppable Services'!$E$4=$C82,1,0)*IF('Shoppable Services'!$D$4=$B82,1,0)*IF('Shoppable Services'!$C$4=$A82,1,0)*IF('Shoppable Services'!$B$4=AO$52,AO31,0)</f>
        <v>0</v>
      </c>
      <c r="AP82" s="4">
        <f>IF('Shoppable Services'!$F$4=$D82,1,0)*IF('Shoppable Services'!$E$4=$C82,1,0)*IF('Shoppable Services'!$D$4=$B82,1,0)*IF('Shoppable Services'!$C$4=$A82,1,0)*IF('Shoppable Services'!$B$4=AP$52,AP31,0)</f>
        <v>0</v>
      </c>
      <c r="AQ82" s="4">
        <f>IF('Shoppable Services'!$F$4=$D82,1,0)*IF('Shoppable Services'!$E$4=$C82,1,0)*IF('Shoppable Services'!$D$4=$B82,1,0)*IF('Shoppable Services'!$C$4=$A82,1,0)*IF('Shoppable Services'!$B$4=AQ$52,AQ31,0)</f>
        <v>0</v>
      </c>
      <c r="AR82" s="4">
        <f>IF('Shoppable Services'!$F$4=$D82,1,0)*IF('Shoppable Services'!$E$4=$C82,1,0)*IF('Shoppable Services'!$D$4=$B82,1,0)*IF('Shoppable Services'!$C$4=$A82,1,0)*IF('Shoppable Services'!$B$4=AR$52,AR31,0)</f>
        <v>0</v>
      </c>
      <c r="AS82" s="4">
        <f>IF('Shoppable Services'!$F$4=$D82,1,0)*IF('Shoppable Services'!$E$4=$C82,1,0)*IF('Shoppable Services'!$D$4=$B82,1,0)*IF('Shoppable Services'!$C$4=$A82,1,0)*IF('Shoppable Services'!$B$4=AS$52,AS31,0)</f>
        <v>0</v>
      </c>
      <c r="AT82" s="4">
        <f>IF('Shoppable Services'!$F$4=$D82,1,0)*IF('Shoppable Services'!$E$4=$C82,1,0)*IF('Shoppable Services'!$D$4=$B82,1,0)*IF('Shoppable Services'!$C$4=$A82,1,0)*IF('Shoppable Services'!$B$4=AT$52,AT31,0)</f>
        <v>0</v>
      </c>
      <c r="AU82" s="4">
        <f>IF('Shoppable Services'!$F$4=$D82,1,0)*IF('Shoppable Services'!$E$4=$C82,1,0)*IF('Shoppable Services'!$D$4=$B82,1,0)*IF('Shoppable Services'!$C$4=$A82,1,0)*IF('Shoppable Services'!$B$4=AU$52,AU31,0)</f>
        <v>0</v>
      </c>
      <c r="AV82" s="4">
        <f>IF('Shoppable Services'!$F$4=$D82,1,0)*IF('Shoppable Services'!$E$4=$C82,1,0)*IF('Shoppable Services'!$D$4=$B82,1,0)*IF('Shoppable Services'!$C$4=$A82,1,0)*IF('Shoppable Services'!$B$4=AV$52,AV31,0)</f>
        <v>0</v>
      </c>
    </row>
    <row r="83" spans="1:48">
      <c r="E83" s="4">
        <f>COUNTIF(E53:E82,"&gt;0")</f>
        <v>1</v>
      </c>
      <c r="F83" s="4">
        <f>COUNTIF(F53:F82,"&gt;0")</f>
        <v>1</v>
      </c>
      <c r="G83" s="4">
        <f>COUNTIF(G53:G82,"&gt;0")</f>
        <v>1</v>
      </c>
      <c r="H83" s="4">
        <f>COUNTIF(H53:H82,"&gt;0")</f>
        <v>1</v>
      </c>
      <c r="I83" s="4">
        <f>COUNTIF(I53:I82,"&gt;0")</f>
        <v>1</v>
      </c>
      <c r="J83" s="4">
        <f>COUNTIF(J53:BE82,"&gt;0")</f>
        <v>1</v>
      </c>
      <c r="AO83" s="4"/>
      <c r="AP83" s="4"/>
      <c r="AQ83" s="4"/>
      <c r="AR83" s="4"/>
      <c r="AS83" s="4"/>
      <c r="AT83" s="4"/>
      <c r="AU83" s="4"/>
      <c r="AV83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7AD2DA-C29C-4A4F-AE08-F1D83145CB8B}"/>
</file>

<file path=customXml/itemProps2.xml><?xml version="1.0" encoding="utf-8"?>
<ds:datastoreItem xmlns:ds="http://schemas.openxmlformats.org/officeDocument/2006/customXml" ds:itemID="{2F9F3B22-2E91-4E81-9E1A-5F38C5CF30B3}"/>
</file>

<file path=customXml/itemProps3.xml><?xml version="1.0" encoding="utf-8"?>
<ds:datastoreItem xmlns:ds="http://schemas.openxmlformats.org/officeDocument/2006/customXml" ds:itemID="{B01A1174-0F33-4DED-93E6-CAADDDF28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2022-03-18T12:36:28Z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