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Data!$A$1:$G$61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F53" i="1" l="1"/>
  <c r="J53" i="1"/>
  <c r="I54" i="1"/>
  <c r="I55" i="1"/>
  <c r="I56" i="1"/>
  <c r="I53" i="1"/>
  <c r="I57" i="1" l="1"/>
  <c r="J4" i="6" s="1"/>
  <c r="G54" i="1"/>
  <c r="G55" i="1"/>
  <c r="G56" i="1"/>
  <c r="E56" i="1" l="1"/>
  <c r="E55" i="1"/>
  <c r="E54" i="1"/>
  <c r="E53" i="1"/>
  <c r="E57" i="1" s="1"/>
  <c r="K4" i="6" s="1"/>
  <c r="H56" i="1"/>
  <c r="H55" i="1"/>
  <c r="H54" i="1"/>
  <c r="H53" i="1"/>
  <c r="H57" i="1" s="1"/>
  <c r="I4" i="6" s="1"/>
  <c r="G53" i="1"/>
  <c r="G57" i="1" s="1"/>
  <c r="G4" i="6" s="1"/>
  <c r="F56" i="1"/>
  <c r="F55" i="1"/>
  <c r="F54" i="1"/>
  <c r="F57" i="1" s="1"/>
  <c r="L4" i="6" s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7" i="1" l="1"/>
  <c r="H4" i="6" s="1"/>
</calcChain>
</file>

<file path=xl/sharedStrings.xml><?xml version="1.0" encoding="utf-8"?>
<sst xmlns="http://schemas.openxmlformats.org/spreadsheetml/2006/main" count="231" uniqueCount="76">
  <si>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</si>
  <si>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</si>
  <si>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</si>
  <si>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</si>
  <si>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</si>
  <si>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</si>
  <si>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</si>
  <si>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</si>
  <si>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</si>
  <si>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</si>
  <si>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</si>
  <si>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</si>
  <si>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</si>
  <si>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</si>
  <si>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</si>
  <si>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</si>
  <si>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</si>
  <si>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</si>
  <si>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</si>
  <si>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</si>
  <si>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</si>
  <si>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</si>
  <si>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Outpatient</t>
  </si>
  <si>
    <t>IOP - Psych</t>
  </si>
  <si>
    <t>Partial Hospital - Psych</t>
  </si>
  <si>
    <t>Date of last update: 1/01/2022</t>
  </si>
  <si>
    <t>HUMANA Rate</t>
  </si>
  <si>
    <t>Adult</t>
  </si>
  <si>
    <t>AETNA MEDICARE ADVAN Rate</t>
  </si>
  <si>
    <t>BCBS MANAGED MEDICAR Rate</t>
  </si>
  <si>
    <t>BCBS MICHIGAN Rate</t>
  </si>
  <si>
    <t>BCN MANAGED MEDICARE Rate</t>
  </si>
  <si>
    <t>BEACON HEALTH OPTION Rate</t>
  </si>
  <si>
    <t>BEHAVIORAL HEALTH SY Rate</t>
  </si>
  <si>
    <t>BLUE CARE NETWORK Rate</t>
  </si>
  <si>
    <t>CIGNA Rate</t>
  </si>
  <si>
    <t>CMH ALLEGAN COUNTY Rate</t>
  </si>
  <si>
    <t>CMH AUSABLE VALLEY Rate</t>
  </si>
  <si>
    <t>CMH BARRY COUNTY Rate</t>
  </si>
  <si>
    <t>CMH BAY ARENAC COUNT Rate</t>
  </si>
  <si>
    <t>CMH BERRIEN Rate</t>
  </si>
  <si>
    <t>CMH BRANCH COUNTY Rate</t>
  </si>
  <si>
    <t>CMH CALHOUN Rate</t>
  </si>
  <si>
    <t>CMH CASS Rate</t>
  </si>
  <si>
    <t>CMH CEI Rate</t>
  </si>
  <si>
    <t>CMH CENTRA WELLNESS Rate</t>
  </si>
  <si>
    <t>CMH CENTRAL MICHIGAN Rate</t>
  </si>
  <si>
    <t>CMH GRATIOT COUNTY Rate</t>
  </si>
  <si>
    <t>CMH HURON COUNTY Rate</t>
  </si>
  <si>
    <t>CMH IONIA COUNTY Rate</t>
  </si>
  <si>
    <t>CMH KALAMAZOO COUNTY Rate</t>
  </si>
  <si>
    <t>CMH KENT COUNTY Rate</t>
  </si>
  <si>
    <t>CMH LENAWEE COUNTY Rate</t>
  </si>
  <si>
    <t>CMH LIFEWAYS Rate</t>
  </si>
  <si>
    <t>CMH LIVINGSTON COUNT Rate</t>
  </si>
  <si>
    <t>CMH MONROE COUNTY Rate</t>
  </si>
  <si>
    <t>CMH MONTCALM COUNTY Rate</t>
  </si>
  <si>
    <t>CMH MUSKEGON Rate</t>
  </si>
  <si>
    <t>CMH NEWAYGO COUNTY Rate</t>
  </si>
  <si>
    <t>CMH NORTH COUNTRY Rate</t>
  </si>
  <si>
    <t>CMH NORTHEAST MICHIG Rate</t>
  </si>
  <si>
    <t>CMH NORTHERN LAKES Rate</t>
  </si>
  <si>
    <t>CMH OTTAWA COUNTY Rate</t>
  </si>
  <si>
    <t>CMH SAGINAW COUNTY Rate</t>
  </si>
  <si>
    <t>CMH SANILAC COUNTY Rate</t>
  </si>
  <si>
    <t>CMH SHIAWASSEE COUNT Rate</t>
  </si>
  <si>
    <t>CMH ST CLAIR COUNTY Rate</t>
  </si>
  <si>
    <t>CMH ST JOSEPH Rate</t>
  </si>
  <si>
    <t>CMH TUSCOLA COUNTY Rate</t>
  </si>
  <si>
    <t>CMH VAN BUREN Rate</t>
  </si>
  <si>
    <t>CMH WASHTENAW COUNTY Rate</t>
  </si>
  <si>
    <t>CMH WEST MICHIGAN Rate</t>
  </si>
  <si>
    <t>COFINITY Rate</t>
  </si>
  <si>
    <t>MCLAREN HEALTH PLAN Rate</t>
  </si>
  <si>
    <t>PHYSICIANS HEALTH PL Rate</t>
  </si>
  <si>
    <t>PHYSICIANS MANAGED M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</si>
</sst>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workbookViewId="0">
      <selection activeCell="B67" sqref="B67"/>
    </sheetView>
  </sheetViews>
  <sheetFormatPr defaultRowHeight="15" outlineLevelRow="1"/>
  <cols>
    <col min="2" max="2" width="28" style="5" bestFit="1" customWidth="1"/>
    <col min="3" max="11" width="16.85546875" style="5" customWidth="1"/>
    <col min="12" max="12" width="12.42578125" customWidth="1"/>
  </cols>
  <sheetData>
    <row r="1" spans="1:12">
      <c r="A1" s="16" t="s">
        <v>25</v>
      </c>
    </row>
    <row r="2" spans="1:12">
      <c r="B2" s="22" t="s">
        <v>13</v>
      </c>
      <c r="C2" s="22"/>
      <c r="D2" s="22"/>
      <c r="E2" s="22"/>
      <c r="F2" s="22"/>
    </row>
    <row r="3" spans="1:12">
      <c r="B3" s="6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10</v>
      </c>
      <c r="H3" s="6" t="s">
        <v>12</v>
      </c>
      <c r="I3" s="6" t="s">
        <v>4</v>
      </c>
      <c r="J3" s="6" t="s">
        <v>5</v>
      </c>
      <c r="K3" s="6" t="s">
        <v>9</v>
      </c>
      <c r="L3" s="6" t="s">
        <v>16</v>
      </c>
    </row>
    <row r="4" spans="1:12">
      <c r="B4" s="7" t="s">
        <v>38</v>
      </c>
      <c r="C4" s="7" t="s">
        <v>6</v>
      </c>
      <c r="D4" s="7" t="s">
        <v>21</v>
      </c>
      <c r="E4" s="7" t="s">
        <v>27</v>
      </c>
      <c r="F4" s="7" t="s">
        <v>7</v>
      </c>
      <c r="G4" s="8">
        <f>IF(Data!$G$57&gt;1,"Error",MAX(Data!G53:G56))</f>
        <v>124</v>
      </c>
      <c r="H4" s="9">
        <f>IF(Data!$J$57&gt;1,"Error",IF(Data!$J$57=0,"N/A",MAX(Data!J53:BD56)))</f>
        <v>975</v>
      </c>
      <c r="I4" s="9">
        <f>IF(Data!$H$57&gt;1,"Error",SUM(Data!H53:H56))</f>
        <v>853.63</v>
      </c>
      <c r="J4" s="9">
        <f>IF(Data!$I$57&gt;1,"Error",SUM(Data!I53:I56))</f>
        <v>1250</v>
      </c>
      <c r="K4" s="9">
        <f>IF(Data!$E$57&gt;1,"Error",SUM(Data!E53:E56))</f>
        <v>2000</v>
      </c>
      <c r="L4" s="9">
        <f>IF(Data!$F$57&gt;1,"Error",SUM(Data!F53:F56))</f>
        <v>2000</v>
      </c>
    </row>
    <row r="7" spans="1:12" hidden="1" outlineLevel="1">
      <c r="B7" s="15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5" t="s">
        <v>20</v>
      </c>
      <c r="C8" t="s">
        <v>6</v>
      </c>
      <c r="D8" t="s">
        <v>21</v>
      </c>
      <c r="E8" t="s">
        <v>8</v>
      </c>
      <c r="F8" t="s">
        <v>7</v>
      </c>
    </row>
    <row r="9" spans="1:12" ht="30" hidden="1" outlineLevel="1">
      <c r="B9" s="15" t="s">
        <v>28</v>
      </c>
      <c r="C9" t="s">
        <v>22</v>
      </c>
      <c r="D9" t="s">
        <v>23</v>
      </c>
      <c r="E9" t="s">
        <v>27</v>
      </c>
      <c r="F9"/>
    </row>
    <row r="10" spans="1:12" ht="30" hidden="1" outlineLevel="1">
      <c r="B10" s="15" t="s">
        <v>29</v>
      </c>
      <c r="C10" s="10"/>
      <c r="D10" t="s">
        <v>24</v>
      </c>
      <c r="E10"/>
      <c r="F10"/>
    </row>
    <row r="11" spans="1:12" hidden="1" outlineLevel="1">
      <c r="B11" s="15" t="s">
        <v>30</v>
      </c>
      <c r="C11"/>
      <c r="D11"/>
      <c r="E11"/>
      <c r="F11"/>
    </row>
    <row r="12" spans="1:12" ht="30" hidden="1" outlineLevel="1">
      <c r="B12" s="15" t="s">
        <v>31</v>
      </c>
      <c r="C12"/>
      <c r="D12"/>
      <c r="E12"/>
      <c r="F12"/>
    </row>
    <row r="13" spans="1:12" hidden="1" outlineLevel="1">
      <c r="B13" s="15" t="s">
        <v>32</v>
      </c>
      <c r="C13"/>
      <c r="D13"/>
      <c r="E13"/>
      <c r="F13"/>
    </row>
    <row r="14" spans="1:12" hidden="1" outlineLevel="1">
      <c r="B14" s="15" t="s">
        <v>33</v>
      </c>
      <c r="C14"/>
      <c r="D14"/>
      <c r="E14"/>
      <c r="F14"/>
    </row>
    <row r="15" spans="1:12" hidden="1" outlineLevel="1">
      <c r="B15" s="15" t="s">
        <v>34</v>
      </c>
      <c r="C15"/>
      <c r="D15"/>
      <c r="E15"/>
      <c r="F15"/>
    </row>
    <row r="16" spans="1:12" hidden="1" outlineLevel="1">
      <c r="B16" s="15" t="s">
        <v>35</v>
      </c>
      <c r="C16"/>
      <c r="D16"/>
      <c r="E16"/>
      <c r="F16"/>
    </row>
    <row r="17" spans="2:6" hidden="1" outlineLevel="1">
      <c r="B17" s="15" t="s">
        <v>36</v>
      </c>
      <c r="C17"/>
      <c r="D17"/>
      <c r="E17"/>
      <c r="F17"/>
    </row>
    <row r="18" spans="2:6" hidden="1" outlineLevel="1">
      <c r="B18" s="15" t="s">
        <v>37</v>
      </c>
      <c r="C18"/>
      <c r="D18"/>
      <c r="E18"/>
      <c r="F18"/>
    </row>
    <row r="19" spans="2:6" hidden="1" outlineLevel="1">
      <c r="B19" s="15" t="s">
        <v>38</v>
      </c>
      <c r="C19"/>
      <c r="D19"/>
      <c r="E19"/>
      <c r="F19"/>
    </row>
    <row r="20" spans="2:6" ht="30" hidden="1" outlineLevel="1">
      <c r="B20" s="15" t="s">
        <v>39</v>
      </c>
      <c r="C20"/>
      <c r="D20"/>
      <c r="E20"/>
      <c r="F20"/>
    </row>
    <row r="21" spans="2:6" hidden="1" outlineLevel="1">
      <c r="B21" s="15" t="s">
        <v>40</v>
      </c>
      <c r="C21"/>
      <c r="D21"/>
      <c r="E21"/>
      <c r="F21"/>
    </row>
    <row r="22" spans="2:6" hidden="1" outlineLevel="1">
      <c r="B22" s="15" t="s">
        <v>41</v>
      </c>
      <c r="C22"/>
      <c r="D22"/>
      <c r="E22"/>
      <c r="F22"/>
    </row>
    <row r="23" spans="2:6" hidden="1" outlineLevel="1">
      <c r="B23" s="15" t="s">
        <v>42</v>
      </c>
      <c r="C23"/>
      <c r="D23"/>
      <c r="E23"/>
      <c r="F23"/>
    </row>
    <row r="24" spans="2:6" hidden="1" outlineLevel="1">
      <c r="B24" s="15" t="s">
        <v>43</v>
      </c>
      <c r="C24"/>
      <c r="D24"/>
      <c r="E24"/>
      <c r="F24"/>
    </row>
    <row r="25" spans="2:6" hidden="1" outlineLevel="1">
      <c r="B25" s="15" t="s">
        <v>44</v>
      </c>
      <c r="C25"/>
      <c r="D25"/>
      <c r="E25"/>
      <c r="F25"/>
    </row>
    <row r="26" spans="2:6" hidden="1" outlineLevel="1">
      <c r="B26" s="15" t="s">
        <v>45</v>
      </c>
      <c r="C26"/>
      <c r="D26"/>
      <c r="E26"/>
      <c r="F26"/>
    </row>
    <row r="27" spans="2:6" ht="30" hidden="1" outlineLevel="1">
      <c r="B27" s="15" t="s">
        <v>46</v>
      </c>
      <c r="C27"/>
      <c r="D27"/>
      <c r="E27"/>
      <c r="F27"/>
    </row>
    <row r="28" spans="2:6" hidden="1" outlineLevel="1">
      <c r="B28" s="15" t="s">
        <v>47</v>
      </c>
      <c r="C28"/>
      <c r="D28"/>
      <c r="E28"/>
      <c r="F28"/>
    </row>
    <row r="29" spans="2:6" hidden="1" outlineLevel="1">
      <c r="B29" s="15" t="s">
        <v>48</v>
      </c>
      <c r="C29"/>
      <c r="D29"/>
      <c r="E29"/>
      <c r="F29"/>
    </row>
    <row r="30" spans="2:6" hidden="1" outlineLevel="1">
      <c r="B30" s="15" t="s">
        <v>49</v>
      </c>
      <c r="C30"/>
      <c r="D30"/>
      <c r="E30"/>
      <c r="F30"/>
    </row>
    <row r="31" spans="2:6" ht="30" hidden="1" outlineLevel="1">
      <c r="B31" s="15" t="s">
        <v>50</v>
      </c>
      <c r="C31"/>
      <c r="D31"/>
      <c r="E31"/>
      <c r="F31"/>
    </row>
    <row r="32" spans="2:6" hidden="1" outlineLevel="1">
      <c r="B32" s="15" t="s">
        <v>51</v>
      </c>
      <c r="C32"/>
      <c r="D32"/>
      <c r="E32"/>
      <c r="F32"/>
    </row>
    <row r="33" spans="2:6" hidden="1" outlineLevel="1">
      <c r="B33" s="15" t="s">
        <v>52</v>
      </c>
      <c r="C33"/>
      <c r="D33"/>
      <c r="E33"/>
      <c r="F33"/>
    </row>
    <row r="34" spans="2:6" hidden="1" outlineLevel="1">
      <c r="B34" s="15" t="s">
        <v>53</v>
      </c>
      <c r="C34"/>
      <c r="D34"/>
      <c r="E34"/>
      <c r="F34"/>
    </row>
    <row r="35" spans="2:6" ht="30" hidden="1" outlineLevel="1">
      <c r="B35" s="15" t="s">
        <v>54</v>
      </c>
      <c r="C35"/>
      <c r="D35"/>
      <c r="E35"/>
      <c r="F35"/>
    </row>
    <row r="36" spans="2:6" hidden="1" outlineLevel="1">
      <c r="B36" s="15" t="s">
        <v>55</v>
      </c>
      <c r="C36"/>
      <c r="D36"/>
      <c r="E36"/>
      <c r="F36"/>
    </row>
    <row r="37" spans="2:6" ht="30" hidden="1" outlineLevel="1">
      <c r="B37" s="15" t="s">
        <v>56</v>
      </c>
      <c r="C37"/>
      <c r="D37"/>
      <c r="E37"/>
      <c r="F37"/>
    </row>
    <row r="38" spans="2:6" hidden="1" outlineLevel="1">
      <c r="B38" s="15" t="s">
        <v>57</v>
      </c>
      <c r="C38"/>
      <c r="D38"/>
      <c r="E38"/>
      <c r="F38"/>
    </row>
    <row r="39" spans="2:6" hidden="1" outlineLevel="1">
      <c r="B39" s="15" t="s">
        <v>58</v>
      </c>
      <c r="C39"/>
      <c r="D39"/>
      <c r="E39"/>
      <c r="F39"/>
    </row>
    <row r="40" spans="2:6" hidden="1" outlineLevel="1">
      <c r="B40" s="15" t="s">
        <v>59</v>
      </c>
      <c r="C40"/>
      <c r="D40"/>
      <c r="E40"/>
      <c r="F40"/>
    </row>
    <row r="41" spans="2:6" ht="30" hidden="1" outlineLevel="1">
      <c r="B41" s="15" t="s">
        <v>60</v>
      </c>
      <c r="C41"/>
      <c r="D41"/>
      <c r="E41"/>
      <c r="F41"/>
    </row>
    <row r="42" spans="2:6" hidden="1" outlineLevel="1">
      <c r="B42" s="15" t="s">
        <v>61</v>
      </c>
      <c r="C42"/>
      <c r="D42"/>
      <c r="E42"/>
      <c r="F42"/>
    </row>
    <row r="43" spans="2:6" hidden="1" outlineLevel="1">
      <c r="B43" s="15" t="s">
        <v>62</v>
      </c>
      <c r="C43"/>
      <c r="D43"/>
      <c r="E43"/>
      <c r="F43"/>
    </row>
    <row r="44" spans="2:6" hidden="1" outlineLevel="1">
      <c r="B44" s="15" t="s">
        <v>63</v>
      </c>
      <c r="C44"/>
      <c r="D44"/>
      <c r="E44"/>
      <c r="F44"/>
    </row>
    <row r="45" spans="2:6" hidden="1" outlineLevel="1">
      <c r="B45" s="15" t="s">
        <v>64</v>
      </c>
      <c r="C45"/>
      <c r="D45"/>
      <c r="E45"/>
      <c r="F45"/>
    </row>
    <row r="46" spans="2:6" ht="30" hidden="1" outlineLevel="1">
      <c r="B46" s="15" t="s">
        <v>65</v>
      </c>
      <c r="C46"/>
      <c r="D46"/>
      <c r="E46"/>
      <c r="F46"/>
    </row>
    <row r="47" spans="2:6" hidden="1" outlineLevel="1">
      <c r="B47" s="15" t="s">
        <v>66</v>
      </c>
      <c r="C47"/>
      <c r="D47"/>
      <c r="E47"/>
      <c r="F47"/>
    </row>
    <row r="48" spans="2:6" hidden="1" outlineLevel="1">
      <c r="B48" s="15" t="s">
        <v>67</v>
      </c>
      <c r="C48"/>
      <c r="D48"/>
      <c r="E48"/>
      <c r="F48"/>
    </row>
    <row r="49" spans="2:6" hidden="1" outlineLevel="1">
      <c r="B49" s="15" t="s">
        <v>68</v>
      </c>
      <c r="C49"/>
      <c r="D49"/>
      <c r="E49"/>
      <c r="F49"/>
    </row>
    <row r="50" spans="2:6" hidden="1" outlineLevel="1">
      <c r="B50" s="15" t="s">
        <v>69</v>
      </c>
      <c r="C50"/>
      <c r="D50"/>
      <c r="E50"/>
      <c r="F50"/>
    </row>
    <row r="51" spans="2:6" ht="30" hidden="1" outlineLevel="1">
      <c r="B51" s="15" t="s">
        <v>70</v>
      </c>
      <c r="C51"/>
      <c r="D51"/>
      <c r="E51"/>
      <c r="F51"/>
    </row>
    <row r="52" spans="2:6" hidden="1" outlineLevel="1">
      <c r="B52" s="15" t="s">
        <v>71</v>
      </c>
      <c r="C52"/>
      <c r="D52"/>
      <c r="E52"/>
      <c r="F52"/>
    </row>
    <row r="53" spans="2:6" hidden="1" outlineLevel="1">
      <c r="B53" s="15" t="s">
        <v>72</v>
      </c>
      <c r="C53"/>
      <c r="D53"/>
      <c r="E53"/>
      <c r="F53"/>
    </row>
    <row r="54" spans="2:6" hidden="1" outlineLevel="1">
      <c r="B54" s="15" t="s">
        <v>26</v>
      </c>
      <c r="C54"/>
      <c r="D54"/>
      <c r="E54"/>
      <c r="F54"/>
    </row>
    <row r="55" spans="2:6" hidden="1" outlineLevel="1">
      <c r="B55" s="15" t="s">
        <v>73</v>
      </c>
      <c r="C55"/>
      <c r="D55"/>
      <c r="E55"/>
      <c r="F55"/>
    </row>
    <row r="56" spans="2:6" collapsed="1">
      <c r="B56" s="15" t="s">
        <v>74</v>
      </c>
    </row>
    <row r="57" spans="2:6" ht="30" hidden="1">
      <c r="B57" s="15" t="s">
        <v>75</v>
      </c>
    </row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</formula1>
    </dataValidation>
    <dataValidation type="list" allowBlank="1" showInputMessage="1" showErrorMessage="1" sqref="D4">
      <formula1>$D$8:$D$10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$B$8:$B$57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7"/>
  <sheetViews>
    <sheetView workbookViewId="0">
      <selection activeCell="B15" sqref="B15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9" ht="60">
      <c r="A1" s="17" t="s">
        <v>14</v>
      </c>
      <c r="B1" s="17" t="s">
        <v>1</v>
      </c>
      <c r="C1" s="17" t="s">
        <v>2</v>
      </c>
      <c r="D1" s="17" t="s">
        <v>3</v>
      </c>
      <c r="E1" s="18" t="s">
        <v>15</v>
      </c>
      <c r="F1" s="18" t="s">
        <v>16</v>
      </c>
      <c r="G1" s="18" t="s">
        <v>17</v>
      </c>
      <c r="H1" s="18" t="s">
        <v>18</v>
      </c>
      <c r="I1" s="18" t="s">
        <v>19</v>
      </c>
      <c r="J1" s="18" t="s">
        <v>20</v>
      </c>
      <c r="K1" s="18" t="s">
        <v>28</v>
      </c>
      <c r="L1" s="18" t="s">
        <v>29</v>
      </c>
      <c r="M1" s="18" t="s">
        <v>30</v>
      </c>
      <c r="N1" s="18" t="s">
        <v>31</v>
      </c>
      <c r="O1" s="18" t="s">
        <v>32</v>
      </c>
      <c r="P1" s="18" t="s">
        <v>33</v>
      </c>
      <c r="Q1" s="18" t="s">
        <v>34</v>
      </c>
      <c r="R1" s="18" t="s">
        <v>35</v>
      </c>
      <c r="S1" s="18" t="s">
        <v>36</v>
      </c>
      <c r="T1" s="18" t="s">
        <v>37</v>
      </c>
      <c r="U1" s="18" t="s">
        <v>38</v>
      </c>
      <c r="V1" s="18" t="s">
        <v>39</v>
      </c>
      <c r="W1" s="18" t="s">
        <v>40</v>
      </c>
      <c r="X1" s="18" t="s">
        <v>41</v>
      </c>
      <c r="Y1" s="18" t="s">
        <v>42</v>
      </c>
      <c r="Z1" s="18" t="s">
        <v>43</v>
      </c>
      <c r="AA1" s="18" t="s">
        <v>44</v>
      </c>
      <c r="AB1" s="18" t="s">
        <v>45</v>
      </c>
      <c r="AC1" s="18" t="s">
        <v>46</v>
      </c>
      <c r="AD1" s="18" t="s">
        <v>47</v>
      </c>
      <c r="AE1" s="18" t="s">
        <v>48</v>
      </c>
      <c r="AF1" s="18" t="s">
        <v>49</v>
      </c>
      <c r="AG1" s="18" t="s">
        <v>50</v>
      </c>
      <c r="AH1" s="18" t="s">
        <v>51</v>
      </c>
      <c r="AI1" s="18" t="s">
        <v>52</v>
      </c>
      <c r="AJ1" s="18" t="s">
        <v>53</v>
      </c>
      <c r="AK1" s="18" t="s">
        <v>54</v>
      </c>
      <c r="AL1" s="18" t="s">
        <v>55</v>
      </c>
      <c r="AM1" s="18" t="s">
        <v>56</v>
      </c>
      <c r="AN1" s="18" t="s">
        <v>57</v>
      </c>
      <c r="AO1" s="18" t="s">
        <v>58</v>
      </c>
      <c r="AP1" s="18" t="s">
        <v>59</v>
      </c>
      <c r="AQ1" s="18" t="s">
        <v>60</v>
      </c>
      <c r="AR1" s="18" t="s">
        <v>61</v>
      </c>
      <c r="AS1" s="18" t="s">
        <v>62</v>
      </c>
      <c r="AT1" s="18" t="s">
        <v>63</v>
      </c>
      <c r="AU1" s="18" t="s">
        <v>64</v>
      </c>
      <c r="AV1" s="18" t="s">
        <v>65</v>
      </c>
      <c r="AW1" s="18" t="s">
        <v>66</v>
      </c>
      <c r="AX1" s="18" t="s">
        <v>67</v>
      </c>
      <c r="AY1" s="18" t="s">
        <v>68</v>
      </c>
      <c r="AZ1" s="18" t="s">
        <v>69</v>
      </c>
      <c r="BA1" s="18" t="s">
        <v>70</v>
      </c>
      <c r="BB1" s="18" t="s">
        <v>71</v>
      </c>
      <c r="BC1" s="18" t="s">
        <v>72</v>
      </c>
      <c r="BD1" s="18" t="s">
        <v>26</v>
      </c>
      <c r="BE1" s="18" t="s">
        <v>73</v>
      </c>
      <c r="BF1" s="18" t="s">
        <v>74</v>
      </c>
      <c r="BG1" s="18" t="s">
        <v>75</v>
      </c>
    </row>
    <row r="2" spans="1:59">
      <c r="A2" t="s">
        <v>6</v>
      </c>
      <c r="B2" t="s">
        <v>21</v>
      </c>
      <c r="C2" t="s">
        <v>8</v>
      </c>
      <c r="D2" t="s">
        <v>7</v>
      </c>
      <c r="E2" s="2">
        <v>2000</v>
      </c>
      <c r="F2" s="2">
        <v>2000</v>
      </c>
      <c r="G2" s="19">
        <v>124</v>
      </c>
      <c r="H2" s="20">
        <v>745.14</v>
      </c>
      <c r="I2" s="20">
        <v>1250</v>
      </c>
      <c r="J2" s="21">
        <v>1000</v>
      </c>
      <c r="K2" s="21">
        <v>1000</v>
      </c>
      <c r="L2" s="21">
        <v>1071</v>
      </c>
      <c r="M2" s="21">
        <v>1071</v>
      </c>
      <c r="N2" s="21">
        <v>981</v>
      </c>
      <c r="O2" s="21">
        <v>960</v>
      </c>
      <c r="P2" s="21">
        <v>1250</v>
      </c>
      <c r="Q2" s="21">
        <v>981</v>
      </c>
      <c r="R2" s="21">
        <v>1167</v>
      </c>
      <c r="S2" s="21">
        <v>975</v>
      </c>
      <c r="T2" s="21">
        <v>975</v>
      </c>
      <c r="U2" s="21">
        <v>975</v>
      </c>
      <c r="V2" s="21">
        <v>975</v>
      </c>
      <c r="W2" s="21">
        <v>975</v>
      </c>
      <c r="X2" s="21">
        <v>975</v>
      </c>
      <c r="Y2" s="21">
        <v>975</v>
      </c>
      <c r="Z2" s="21">
        <v>975</v>
      </c>
      <c r="AA2" s="21">
        <v>975</v>
      </c>
      <c r="AB2" s="21">
        <v>975</v>
      </c>
      <c r="AC2" s="21">
        <v>975</v>
      </c>
      <c r="AD2" s="21">
        <v>975</v>
      </c>
      <c r="AE2" s="21">
        <v>975</v>
      </c>
      <c r="AF2" s="21">
        <v>975</v>
      </c>
      <c r="AG2" s="21">
        <v>975</v>
      </c>
      <c r="AH2" s="21">
        <v>975</v>
      </c>
      <c r="AI2" s="21">
        <v>975</v>
      </c>
      <c r="AJ2" s="21">
        <v>975</v>
      </c>
      <c r="AK2" s="21">
        <v>975</v>
      </c>
      <c r="AL2" s="21">
        <v>975</v>
      </c>
      <c r="AM2" s="21">
        <v>975</v>
      </c>
      <c r="AN2" s="21">
        <v>975</v>
      </c>
      <c r="AO2" s="21">
        <v>975</v>
      </c>
      <c r="AP2" s="21">
        <v>975</v>
      </c>
      <c r="AQ2" s="21">
        <v>975</v>
      </c>
      <c r="AR2" s="21">
        <v>975</v>
      </c>
      <c r="AS2" s="21">
        <v>975</v>
      </c>
      <c r="AT2" s="21">
        <v>975</v>
      </c>
      <c r="AU2" s="21">
        <v>975</v>
      </c>
      <c r="AV2" s="21">
        <v>975</v>
      </c>
      <c r="AW2" s="21">
        <v>975</v>
      </c>
      <c r="AX2" s="21">
        <v>975</v>
      </c>
      <c r="AY2" s="21">
        <v>975</v>
      </c>
      <c r="AZ2" s="21">
        <v>975</v>
      </c>
      <c r="BA2" s="21">
        <v>975</v>
      </c>
      <c r="BB2" s="21">
        <v>975</v>
      </c>
      <c r="BC2" s="21">
        <v>975</v>
      </c>
      <c r="BD2" s="21">
        <v>1050</v>
      </c>
      <c r="BE2" s="21">
        <v>980</v>
      </c>
      <c r="BF2" s="21">
        <v>1000</v>
      </c>
      <c r="BG2" s="21">
        <v>1000</v>
      </c>
    </row>
    <row r="3" spans="1:59">
      <c r="A3" t="s">
        <v>6</v>
      </c>
      <c r="B3" t="s">
        <v>21</v>
      </c>
      <c r="C3" t="s">
        <v>27</v>
      </c>
      <c r="D3" t="s">
        <v>7</v>
      </c>
      <c r="E3" s="2">
        <v>2000</v>
      </c>
      <c r="F3" s="2">
        <v>2000</v>
      </c>
      <c r="G3" s="19">
        <v>124</v>
      </c>
      <c r="H3" s="20">
        <v>853.63</v>
      </c>
      <c r="I3" s="20">
        <v>1250</v>
      </c>
      <c r="J3" s="21">
        <v>1000</v>
      </c>
      <c r="K3" s="21">
        <v>1000</v>
      </c>
      <c r="L3" s="21">
        <v>1071</v>
      </c>
      <c r="M3" s="21">
        <v>1071</v>
      </c>
      <c r="N3" s="21">
        <v>981</v>
      </c>
      <c r="O3" s="21">
        <v>960</v>
      </c>
      <c r="P3" s="21">
        <v>1250</v>
      </c>
      <c r="Q3" s="21">
        <v>981</v>
      </c>
      <c r="R3" s="21">
        <v>1167</v>
      </c>
      <c r="S3" s="21">
        <v>975</v>
      </c>
      <c r="T3" s="21">
        <v>975</v>
      </c>
      <c r="U3" s="21">
        <v>975</v>
      </c>
      <c r="V3" s="21">
        <v>975</v>
      </c>
      <c r="W3" s="21">
        <v>975</v>
      </c>
      <c r="X3" s="21">
        <v>975</v>
      </c>
      <c r="Y3" s="21">
        <v>975</v>
      </c>
      <c r="Z3" s="21">
        <v>975</v>
      </c>
      <c r="AA3" s="21">
        <v>975</v>
      </c>
      <c r="AB3" s="21">
        <v>975</v>
      </c>
      <c r="AC3" s="21">
        <v>975</v>
      </c>
      <c r="AD3" s="21">
        <v>975</v>
      </c>
      <c r="AE3" s="21">
        <v>975</v>
      </c>
      <c r="AF3" s="21">
        <v>975</v>
      </c>
      <c r="AG3" s="21">
        <v>975</v>
      </c>
      <c r="AH3" s="21">
        <v>975</v>
      </c>
      <c r="AI3" s="21">
        <v>975</v>
      </c>
      <c r="AJ3" s="21">
        <v>975</v>
      </c>
      <c r="AK3" s="21">
        <v>975</v>
      </c>
      <c r="AL3" s="21">
        <v>975</v>
      </c>
      <c r="AM3" s="21">
        <v>975</v>
      </c>
      <c r="AN3" s="21">
        <v>975</v>
      </c>
      <c r="AO3" s="21">
        <v>975</v>
      </c>
      <c r="AP3" s="21">
        <v>975</v>
      </c>
      <c r="AQ3" s="21">
        <v>975</v>
      </c>
      <c r="AR3" s="21">
        <v>975</v>
      </c>
      <c r="AS3" s="21">
        <v>975</v>
      </c>
      <c r="AT3" s="21">
        <v>975</v>
      </c>
      <c r="AU3" s="21">
        <v>975</v>
      </c>
      <c r="AV3" s="21">
        <v>975</v>
      </c>
      <c r="AW3" s="21">
        <v>975</v>
      </c>
      <c r="AX3" s="21">
        <v>975</v>
      </c>
      <c r="AY3" s="21">
        <v>975</v>
      </c>
      <c r="AZ3" s="21">
        <v>975</v>
      </c>
      <c r="BA3" s="21">
        <v>975</v>
      </c>
      <c r="BB3" s="21">
        <v>975</v>
      </c>
      <c r="BC3" s="21">
        <v>975</v>
      </c>
      <c r="BD3" s="21">
        <v>1050</v>
      </c>
      <c r="BE3" s="21">
        <v>980</v>
      </c>
      <c r="BF3" s="21">
        <v>1000</v>
      </c>
      <c r="BG3" s="21">
        <v>1000</v>
      </c>
    </row>
    <row r="4" spans="1:59">
      <c r="A4" t="s">
        <v>22</v>
      </c>
      <c r="B4" t="s">
        <v>23</v>
      </c>
      <c r="C4" t="s">
        <v>8</v>
      </c>
      <c r="D4" t="s">
        <v>7</v>
      </c>
      <c r="E4" s="2">
        <v>300</v>
      </c>
      <c r="F4" s="2">
        <v>300</v>
      </c>
      <c r="G4" s="19">
        <v>905</v>
      </c>
      <c r="H4" s="20">
        <v>165</v>
      </c>
      <c r="I4" s="20">
        <v>300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250</v>
      </c>
      <c r="Q4" s="21">
        <v>185</v>
      </c>
      <c r="R4" s="21">
        <v>200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173</v>
      </c>
      <c r="BD4" s="21">
        <v>300</v>
      </c>
      <c r="BE4" s="21">
        <v>0</v>
      </c>
      <c r="BF4" s="21">
        <v>189</v>
      </c>
      <c r="BG4" s="21">
        <v>189</v>
      </c>
    </row>
    <row r="5" spans="1:59">
      <c r="A5" t="s">
        <v>22</v>
      </c>
      <c r="B5" t="s">
        <v>24</v>
      </c>
      <c r="C5" t="s">
        <v>27</v>
      </c>
      <c r="D5" t="s">
        <v>7</v>
      </c>
      <c r="E5" s="2">
        <v>600</v>
      </c>
      <c r="F5" s="2">
        <v>600</v>
      </c>
      <c r="G5" s="19">
        <v>915</v>
      </c>
      <c r="H5" s="20">
        <v>326</v>
      </c>
      <c r="I5" s="20">
        <v>550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326</v>
      </c>
      <c r="P5" s="21">
        <v>450</v>
      </c>
      <c r="Q5" s="21">
        <v>400</v>
      </c>
      <c r="R5" s="21">
        <v>441</v>
      </c>
      <c r="S5" s="21">
        <v>0</v>
      </c>
      <c r="T5" s="21">
        <v>440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440</v>
      </c>
      <c r="AC5" s="21">
        <v>0</v>
      </c>
      <c r="AD5" s="21">
        <v>440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440</v>
      </c>
      <c r="AP5" s="21">
        <v>440</v>
      </c>
      <c r="AQ5" s="21">
        <v>440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440</v>
      </c>
      <c r="AZ5" s="21">
        <v>0</v>
      </c>
      <c r="BA5" s="21">
        <v>0</v>
      </c>
      <c r="BB5" s="21">
        <v>0</v>
      </c>
      <c r="BC5" s="21">
        <v>422</v>
      </c>
      <c r="BD5" s="21">
        <v>550</v>
      </c>
      <c r="BE5" s="21">
        <v>0</v>
      </c>
      <c r="BF5" s="21">
        <v>448</v>
      </c>
      <c r="BG5" s="21">
        <v>448</v>
      </c>
    </row>
    <row r="6" spans="1:59">
      <c r="E6" s="2"/>
      <c r="F6" s="2"/>
      <c r="G6" s="19"/>
      <c r="H6" s="2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9">
      <c r="E7" s="2"/>
      <c r="F7" s="2"/>
      <c r="G7" s="19"/>
      <c r="H7" s="20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9">
      <c r="E8" s="2"/>
      <c r="F8" s="2"/>
      <c r="G8" s="19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9">
      <c r="E9" s="2"/>
      <c r="F9" s="2"/>
      <c r="G9" s="19"/>
      <c r="H9" s="20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9">
      <c r="E10" s="2"/>
      <c r="F10" s="2"/>
      <c r="G10" s="19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9">
      <c r="E11" s="2"/>
      <c r="F11" s="2"/>
      <c r="G11" s="19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9">
      <c r="E12" s="2"/>
      <c r="F12" s="2"/>
      <c r="G12" s="19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9">
      <c r="E13" s="2"/>
      <c r="F13" s="2"/>
      <c r="G13" s="19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9">
      <c r="E14" s="2"/>
      <c r="F14" s="2"/>
      <c r="G14" s="19"/>
      <c r="H14" s="20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9">
      <c r="E15" s="2"/>
      <c r="F15" s="2"/>
      <c r="G15" s="19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9">
      <c r="E16" s="2"/>
      <c r="F16" s="2"/>
      <c r="G16" s="19"/>
      <c r="H16" s="20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>
      <c r="E17" s="2"/>
      <c r="F17" s="2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>
      <c r="E18" s="2"/>
      <c r="F18" s="2"/>
      <c r="G18" s="19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>
      <c r="E19" s="2"/>
      <c r="F19" s="2"/>
      <c r="G19" s="19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>
      <c r="E20" s="2"/>
      <c r="F20" s="2"/>
      <c r="G20" s="19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>
      <c r="E21" s="2"/>
      <c r="F21" s="2"/>
      <c r="G21" s="1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>
      <c r="E22" s="2"/>
      <c r="F22" s="2"/>
      <c r="G22" s="19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>
      <c r="E23" s="2"/>
      <c r="F23" s="2"/>
      <c r="G23" s="1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>
      <c r="E24" s="2"/>
      <c r="F24" s="2"/>
      <c r="G24" s="1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>
      <c r="E25" s="2"/>
      <c r="F25" s="2"/>
      <c r="G25" s="19"/>
      <c r="H25" s="20"/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>
      <c r="E26" s="2"/>
      <c r="F26" s="2"/>
      <c r="G26" s="19"/>
      <c r="H26" s="20"/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>
      <c r="E27" s="2"/>
      <c r="F27" s="2"/>
      <c r="G27" s="1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>
      <c r="A28" s="10"/>
      <c r="B28" s="10"/>
      <c r="C28" s="10"/>
      <c r="D28" s="10"/>
      <c r="E28" s="11"/>
      <c r="F28" s="11"/>
      <c r="G28" s="12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>
      <c r="A29" s="10"/>
      <c r="B29" s="10"/>
      <c r="C29" s="10"/>
      <c r="D29" s="10"/>
      <c r="E29" s="11"/>
      <c r="F29" s="11"/>
      <c r="G29" s="12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>
      <c r="A30" s="10"/>
      <c r="B30" s="10"/>
      <c r="C30" s="10"/>
      <c r="D30" s="10"/>
      <c r="E30" s="11"/>
      <c r="F30" s="11"/>
      <c r="G30" s="12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>
      <c r="A31" s="10"/>
      <c r="B31" s="10"/>
      <c r="C31" s="10"/>
      <c r="D31" s="10"/>
      <c r="E31" s="11"/>
      <c r="F31" s="11"/>
      <c r="G31" s="12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>
      <c r="E32" s="4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5:56">
      <c r="E33" s="4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5:56">
      <c r="E34" s="4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5:56">
      <c r="E35" s="4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5:56">
      <c r="E36" s="4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5:56">
      <c r="E37" s="4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5:56">
      <c r="E38" s="4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5:56">
      <c r="E39" s="4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5:56">
      <c r="E40" s="4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5:56">
      <c r="E41" s="4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5:56">
      <c r="E42" s="4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5:56">
      <c r="E43" s="4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5:56">
      <c r="E44" s="4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5:56">
      <c r="E45" s="4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5:56">
      <c r="E46" s="4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5:56">
      <c r="E47" s="4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5:56">
      <c r="E48" s="4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9">
      <c r="E49" s="4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9">
      <c r="E50" s="4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2" spans="1:59" ht="60">
      <c r="A52" s="17" t="s">
        <v>14</v>
      </c>
      <c r="B52" s="17" t="s">
        <v>1</v>
      </c>
      <c r="C52" s="17" t="s">
        <v>2</v>
      </c>
      <c r="D52" s="17" t="s">
        <v>3</v>
      </c>
      <c r="E52" s="18" t="s">
        <v>15</v>
      </c>
      <c r="F52" s="18" t="s">
        <v>16</v>
      </c>
      <c r="G52" s="18" t="s">
        <v>17</v>
      </c>
      <c r="H52" s="18" t="s">
        <v>18</v>
      </c>
      <c r="I52" s="18" t="s">
        <v>19</v>
      </c>
      <c r="J52" s="18" t="s">
        <v>20</v>
      </c>
      <c r="K52" s="18" t="s">
        <v>28</v>
      </c>
      <c r="L52" s="18" t="s">
        <v>29</v>
      </c>
      <c r="M52" s="18" t="s">
        <v>30</v>
      </c>
      <c r="N52" s="18" t="s">
        <v>31</v>
      </c>
      <c r="O52" s="18" t="s">
        <v>32</v>
      </c>
      <c r="P52" s="18" t="s">
        <v>33</v>
      </c>
      <c r="Q52" s="18" t="s">
        <v>34</v>
      </c>
      <c r="R52" s="18" t="s">
        <v>35</v>
      </c>
      <c r="S52" s="18" t="s">
        <v>36</v>
      </c>
      <c r="T52" s="18" t="s">
        <v>37</v>
      </c>
      <c r="U52" s="18" t="s">
        <v>38</v>
      </c>
      <c r="V52" s="18" t="s">
        <v>39</v>
      </c>
      <c r="W52" s="18" t="s">
        <v>40</v>
      </c>
      <c r="X52" s="18" t="s">
        <v>41</v>
      </c>
      <c r="Y52" s="18" t="s">
        <v>42</v>
      </c>
      <c r="Z52" s="18" t="s">
        <v>43</v>
      </c>
      <c r="AA52" s="18" t="s">
        <v>44</v>
      </c>
      <c r="AB52" s="18" t="s">
        <v>45</v>
      </c>
      <c r="AC52" s="18" t="s">
        <v>46</v>
      </c>
      <c r="AD52" s="18" t="s">
        <v>47</v>
      </c>
      <c r="AE52" s="18" t="s">
        <v>48</v>
      </c>
      <c r="AF52" s="18" t="s">
        <v>49</v>
      </c>
      <c r="AG52" s="18" t="s">
        <v>50</v>
      </c>
      <c r="AH52" s="18" t="s">
        <v>51</v>
      </c>
      <c r="AI52" s="18" t="s">
        <v>52</v>
      </c>
      <c r="AJ52" s="18" t="s">
        <v>53</v>
      </c>
      <c r="AK52" s="18" t="s">
        <v>54</v>
      </c>
      <c r="AL52" s="18" t="s">
        <v>55</v>
      </c>
      <c r="AM52" s="18" t="s">
        <v>56</v>
      </c>
      <c r="AN52" s="18" t="s">
        <v>57</v>
      </c>
      <c r="AO52" s="18" t="s">
        <v>58</v>
      </c>
      <c r="AP52" s="18" t="s">
        <v>59</v>
      </c>
      <c r="AQ52" s="18" t="s">
        <v>60</v>
      </c>
      <c r="AR52" s="18" t="s">
        <v>61</v>
      </c>
      <c r="AS52" s="18" t="s">
        <v>62</v>
      </c>
      <c r="AT52" s="18" t="s">
        <v>63</v>
      </c>
      <c r="AU52" s="18" t="s">
        <v>64</v>
      </c>
      <c r="AV52" s="18" t="s">
        <v>65</v>
      </c>
      <c r="AW52" s="18" t="s">
        <v>66</v>
      </c>
      <c r="AX52" s="18" t="s">
        <v>67</v>
      </c>
      <c r="AY52" s="18" t="s">
        <v>68</v>
      </c>
      <c r="AZ52" s="18" t="s">
        <v>69</v>
      </c>
      <c r="BA52" s="18" t="s">
        <v>70</v>
      </c>
      <c r="BB52" s="18" t="s">
        <v>71</v>
      </c>
      <c r="BC52" s="18" t="s">
        <v>72</v>
      </c>
      <c r="BD52" s="18" t="s">
        <v>26</v>
      </c>
      <c r="BE52" s="18" t="s">
        <v>73</v>
      </c>
      <c r="BF52" s="18" t="s">
        <v>74</v>
      </c>
      <c r="BG52" s="18" t="s">
        <v>75</v>
      </c>
    </row>
    <row r="53" spans="1:59">
      <c r="A53" t="s">
        <v>6</v>
      </c>
      <c r="B53" t="s">
        <v>21</v>
      </c>
      <c r="C53" t="s">
        <v>8</v>
      </c>
      <c r="D53" t="s">
        <v>7</v>
      </c>
      <c r="E53" s="3">
        <f>IF('Shoppable Services'!$F$4=$D53,1,0)*IF('Shoppable Services'!$E$4=$C53,1,0)*IF('Shoppable Services'!$D$4=$B53,1,0)*IF('Shoppable Services'!$C$4=$A53,1,0)*$E2</f>
        <v>0</v>
      </c>
      <c r="F53" s="3">
        <f>IF('Shoppable Services'!$F$4=$D53,1,0)*IF('Shoppable Services'!$E$4=$C53,1,0)*IF('Shoppable Services'!$D$4=$B53,1,0)*IF('Shoppable Services'!$C$4=$A53,1,0)*$F2</f>
        <v>0</v>
      </c>
      <c r="G53" s="3">
        <f>IF('Shoppable Services'!$F$4=$D53,1,0)*IF('Shoppable Services'!$E$4=$C53,1,0)*IF('Shoppable Services'!$D$4=$B53,1,0)*IF('Shoppable Services'!$C$4=$A53,1,0)*$G2</f>
        <v>0</v>
      </c>
      <c r="H53" s="3">
        <f>IF('Shoppable Services'!$F$4=$D53,1,0)*IF('Shoppable Services'!$E$4=$C53,1,0)*IF('Shoppable Services'!$D$4=$B53,1,0)*IF('Shoppable Services'!$C$4=$A53,1,0)*$H2</f>
        <v>0</v>
      </c>
      <c r="I53" s="3">
        <f>IF('Shoppable Services'!$F$4=$D53,1,0)*IF('Shoppable Services'!$E$4=$C53,1,0)*IF('Shoppable Services'!$D$4=$B53,1,0)*IF('Shoppable Services'!$C$4=$A53,1,0)*$I2</f>
        <v>0</v>
      </c>
      <c r="J53" s="3">
        <f>IF('Shoppable Services'!$F$4=$D53,1,0)*IF('Shoppable Services'!$E$4=$C53,1,0)*IF('Shoppable Services'!$D$4=$B53,1,0)*IF('Shoppable Services'!$C$4=$A53,1,0)*IF('Shoppable Services'!$B$4=J$52,J2,0)</f>
        <v>0</v>
      </c>
      <c r="K53" s="3">
        <f>IF('Shoppable Services'!$F$4=$D53,1,0)*IF('Shoppable Services'!$E$4=$C53,1,0)*IF('Shoppable Services'!$D$4=$B53,1,0)*IF('Shoppable Services'!$C$4=$A53,1,0)*IF('Shoppable Services'!$B$4=K$52,K2,0)</f>
        <v>0</v>
      </c>
      <c r="L53" s="3">
        <f>IF('Shoppable Services'!$F$4=$D53,1,0)*IF('Shoppable Services'!$E$4=$C53,1,0)*IF('Shoppable Services'!$D$4=$B53,1,0)*IF('Shoppable Services'!$C$4=$A53,1,0)*IF('Shoppable Services'!$B$4=L$52,L2,0)</f>
        <v>0</v>
      </c>
      <c r="M53" s="3">
        <f>IF('Shoppable Services'!$F$4=$D53,1,0)*IF('Shoppable Services'!$E$4=$C53,1,0)*IF('Shoppable Services'!$D$4=$B53,1,0)*IF('Shoppable Services'!$C$4=$A53,1,0)*IF('Shoppable Services'!$B$4=M$52,M2,0)</f>
        <v>0</v>
      </c>
      <c r="N53" s="3">
        <f>IF('Shoppable Services'!$F$4=$D53,1,0)*IF('Shoppable Services'!$E$4=$C53,1,0)*IF('Shoppable Services'!$D$4=$B53,1,0)*IF('Shoppable Services'!$C$4=$A53,1,0)*IF('Shoppable Services'!$B$4=N$52,N2,0)</f>
        <v>0</v>
      </c>
      <c r="O53" s="3">
        <f>IF('Shoppable Services'!$F$4=$D53,1,0)*IF('Shoppable Services'!$E$4=$C53,1,0)*IF('Shoppable Services'!$D$4=$B53,1,0)*IF('Shoppable Services'!$C$4=$A53,1,0)*IF('Shoppable Services'!$B$4=O$52,O2,0)</f>
        <v>0</v>
      </c>
      <c r="P53" s="3">
        <f>IF('Shoppable Services'!$F$4=$D53,1,0)*IF('Shoppable Services'!$E$4=$C53,1,0)*IF('Shoppable Services'!$D$4=$B53,1,0)*IF('Shoppable Services'!$C$4=$A53,1,0)*IF('Shoppable Services'!$B$4=P$52,P2,0)</f>
        <v>0</v>
      </c>
      <c r="Q53" s="3">
        <f>IF('Shoppable Services'!$F$4=$D53,1,0)*IF('Shoppable Services'!$E$4=$C53,1,0)*IF('Shoppable Services'!$D$4=$B53,1,0)*IF('Shoppable Services'!$C$4=$A53,1,0)*IF('Shoppable Services'!$B$4=Q$52,Q2,0)</f>
        <v>0</v>
      </c>
      <c r="R53" s="3">
        <f>IF('Shoppable Services'!$F$4=$D53,1,0)*IF('Shoppable Services'!$E$4=$C53,1,0)*IF('Shoppable Services'!$D$4=$B53,1,0)*IF('Shoppable Services'!$C$4=$A53,1,0)*IF('Shoppable Services'!$B$4=R$52,R2,0)</f>
        <v>0</v>
      </c>
      <c r="S53" s="3">
        <f>IF('Shoppable Services'!$F$4=$D53,1,0)*IF('Shoppable Services'!$E$4=$C53,1,0)*IF('Shoppable Services'!$D$4=$B53,1,0)*IF('Shoppable Services'!$C$4=$A53,1,0)*IF('Shoppable Services'!$B$4=S$52,S2,0)</f>
        <v>0</v>
      </c>
      <c r="T53" s="3">
        <f>IF('Shoppable Services'!$F$4=$D53,1,0)*IF('Shoppable Services'!$E$4=$C53,1,0)*IF('Shoppable Services'!$D$4=$B53,1,0)*IF('Shoppable Services'!$C$4=$A53,1,0)*IF('Shoppable Services'!$B$4=T$52,T2,0)</f>
        <v>0</v>
      </c>
      <c r="U53" s="3">
        <f>IF('Shoppable Services'!$F$4=$D53,1,0)*IF('Shoppable Services'!$E$4=$C53,1,0)*IF('Shoppable Services'!$D$4=$B53,1,0)*IF('Shoppable Services'!$C$4=$A53,1,0)*IF('Shoppable Services'!$B$4=U$52,U2,0)</f>
        <v>0</v>
      </c>
      <c r="V53" s="3">
        <f>IF('Shoppable Services'!$F$4=$D53,1,0)*IF('Shoppable Services'!$E$4=$C53,1,0)*IF('Shoppable Services'!$D$4=$B53,1,0)*IF('Shoppable Services'!$C$4=$A53,1,0)*IF('Shoppable Services'!$B$4=V$52,V2,0)</f>
        <v>0</v>
      </c>
      <c r="W53" s="3">
        <f>IF('Shoppable Services'!$F$4=$D53,1,0)*IF('Shoppable Services'!$E$4=$C53,1,0)*IF('Shoppable Services'!$D$4=$B53,1,0)*IF('Shoppable Services'!$C$4=$A53,1,0)*IF('Shoppable Services'!$B$4=W$52,W2,0)</f>
        <v>0</v>
      </c>
      <c r="X53" s="3">
        <f>IF('Shoppable Services'!$F$4=$D53,1,0)*IF('Shoppable Services'!$E$4=$C53,1,0)*IF('Shoppable Services'!$D$4=$B53,1,0)*IF('Shoppable Services'!$C$4=$A53,1,0)*IF('Shoppable Services'!$B$4=X$52,X2,0)</f>
        <v>0</v>
      </c>
      <c r="Y53" s="3">
        <f>IF('Shoppable Services'!$F$4=$D53,1,0)*IF('Shoppable Services'!$E$4=$C53,1,0)*IF('Shoppable Services'!$D$4=$B53,1,0)*IF('Shoppable Services'!$C$4=$A53,1,0)*IF('Shoppable Services'!$B$4=Y$52,Y2,0)</f>
        <v>0</v>
      </c>
      <c r="Z53" s="3">
        <f>IF('Shoppable Services'!$F$4=$D53,1,0)*IF('Shoppable Services'!$E$4=$C53,1,0)*IF('Shoppable Services'!$D$4=$B53,1,0)*IF('Shoppable Services'!$C$4=$A53,1,0)*IF('Shoppable Services'!$B$4=Z$52,Z2,0)</f>
        <v>0</v>
      </c>
      <c r="AA53" s="3">
        <f>IF('Shoppable Services'!$F$4=$D53,1,0)*IF('Shoppable Services'!$E$4=$C53,1,0)*IF('Shoppable Services'!$D$4=$B53,1,0)*IF('Shoppable Services'!$C$4=$A53,1,0)*IF('Shoppable Services'!$B$4=AA$52,AA2,0)</f>
        <v>0</v>
      </c>
      <c r="AB53" s="3">
        <f>IF('Shoppable Services'!$F$4=$D53,1,0)*IF('Shoppable Services'!$E$4=$C53,1,0)*IF('Shoppable Services'!$D$4=$B53,1,0)*IF('Shoppable Services'!$C$4=$A53,1,0)*IF('Shoppable Services'!$B$4=AB$52,AB2,0)</f>
        <v>0</v>
      </c>
      <c r="AC53" s="3">
        <f>IF('Shoppable Services'!$F$4=$D53,1,0)*IF('Shoppable Services'!$E$4=$C53,1,0)*IF('Shoppable Services'!$D$4=$B53,1,0)*IF('Shoppable Services'!$C$4=$A53,1,0)*IF('Shoppable Services'!$B$4=AC$52,AC2,0)</f>
        <v>0</v>
      </c>
      <c r="AD53" s="3">
        <f>IF('Shoppable Services'!$F$4=$D53,1,0)*IF('Shoppable Services'!$E$4=$C53,1,0)*IF('Shoppable Services'!$D$4=$B53,1,0)*IF('Shoppable Services'!$C$4=$A53,1,0)*IF('Shoppable Services'!$B$4=AD$52,AD2,0)</f>
        <v>0</v>
      </c>
      <c r="AE53" s="3">
        <f>IF('Shoppable Services'!$F$4=$D53,1,0)*IF('Shoppable Services'!$E$4=$C53,1,0)*IF('Shoppable Services'!$D$4=$B53,1,0)*IF('Shoppable Services'!$C$4=$A53,1,0)*IF('Shoppable Services'!$B$4=AE$52,AE2,0)</f>
        <v>0</v>
      </c>
      <c r="AF53" s="3">
        <f>IF('Shoppable Services'!$F$4=$D53,1,0)*IF('Shoppable Services'!$E$4=$C53,1,0)*IF('Shoppable Services'!$D$4=$B53,1,0)*IF('Shoppable Services'!$C$4=$A53,1,0)*IF('Shoppable Services'!$B$4=AF$52,AF2,0)</f>
        <v>0</v>
      </c>
      <c r="AG53" s="3">
        <f>IF('Shoppable Services'!$F$4=$D53,1,0)*IF('Shoppable Services'!$E$4=$C53,1,0)*IF('Shoppable Services'!$D$4=$B53,1,0)*IF('Shoppable Services'!$C$4=$A53,1,0)*IF('Shoppable Services'!$B$4=AG$52,AG2,0)</f>
        <v>0</v>
      </c>
      <c r="AH53" s="3">
        <f>IF('Shoppable Services'!$F$4=$D53,1,0)*IF('Shoppable Services'!$E$4=$C53,1,0)*IF('Shoppable Services'!$D$4=$B53,1,0)*IF('Shoppable Services'!$C$4=$A53,1,0)*IF('Shoppable Services'!$B$4=AH$52,AH2,0)</f>
        <v>0</v>
      </c>
      <c r="AI53" s="3">
        <f>IF('Shoppable Services'!$F$4=$D53,1,0)*IF('Shoppable Services'!$E$4=$C53,1,0)*IF('Shoppable Services'!$D$4=$B53,1,0)*IF('Shoppable Services'!$C$4=$A53,1,0)*IF('Shoppable Services'!$B$4=AI$52,AI2,0)</f>
        <v>0</v>
      </c>
      <c r="AJ53" s="3">
        <f>IF('Shoppable Services'!$F$4=$D53,1,0)*IF('Shoppable Services'!$E$4=$C53,1,0)*IF('Shoppable Services'!$D$4=$B53,1,0)*IF('Shoppable Services'!$C$4=$A53,1,0)*IF('Shoppable Services'!$B$4=AJ$52,AJ2,0)</f>
        <v>0</v>
      </c>
      <c r="AK53" s="3">
        <f>IF('Shoppable Services'!$F$4=$D53,1,0)*IF('Shoppable Services'!$E$4=$C53,1,0)*IF('Shoppable Services'!$D$4=$B53,1,0)*IF('Shoppable Services'!$C$4=$A53,1,0)*IF('Shoppable Services'!$B$4=AK$52,AK2,0)</f>
        <v>0</v>
      </c>
      <c r="AL53" s="3">
        <f>IF('Shoppable Services'!$F$4=$D53,1,0)*IF('Shoppable Services'!$E$4=$C53,1,0)*IF('Shoppable Services'!$D$4=$B53,1,0)*IF('Shoppable Services'!$C$4=$A53,1,0)*IF('Shoppable Services'!$B$4=AL$52,AL2,0)</f>
        <v>0</v>
      </c>
      <c r="AM53" s="3">
        <f>IF('Shoppable Services'!$F$4=$D53,1,0)*IF('Shoppable Services'!$E$4=$C53,1,0)*IF('Shoppable Services'!$D$4=$B53,1,0)*IF('Shoppable Services'!$C$4=$A53,1,0)*IF('Shoppable Services'!$B$4=AM$52,AM2,0)</f>
        <v>0</v>
      </c>
      <c r="AN53" s="3">
        <f>IF('Shoppable Services'!$F$4=$D53,1,0)*IF('Shoppable Services'!$E$4=$C53,1,0)*IF('Shoppable Services'!$D$4=$B53,1,0)*IF('Shoppable Services'!$C$4=$A53,1,0)*IF('Shoppable Services'!$B$4=AN$52,AN2,0)</f>
        <v>0</v>
      </c>
      <c r="AO53" s="3">
        <f>IF('Shoppable Services'!$F$4=$D53,1,0)*IF('Shoppable Services'!$E$4=$C53,1,0)*IF('Shoppable Services'!$D$4=$B53,1,0)*IF('Shoppable Services'!$C$4=$A53,1,0)*IF('Shoppable Services'!$B$4=AO$52,AO2,0)</f>
        <v>0</v>
      </c>
      <c r="AP53" s="3">
        <f>IF('Shoppable Services'!$F$4=$D53,1,0)*IF('Shoppable Services'!$E$4=$C53,1,0)*IF('Shoppable Services'!$D$4=$B53,1,0)*IF('Shoppable Services'!$C$4=$A53,1,0)*IF('Shoppable Services'!$B$4=AP$52,AP2,0)</f>
        <v>0</v>
      </c>
      <c r="AQ53" s="3">
        <f>IF('Shoppable Services'!$F$4=$D53,1,0)*IF('Shoppable Services'!$E$4=$C53,1,0)*IF('Shoppable Services'!$D$4=$B53,1,0)*IF('Shoppable Services'!$C$4=$A53,1,0)*IF('Shoppable Services'!$B$4=AQ$52,AQ2,0)</f>
        <v>0</v>
      </c>
      <c r="AR53" s="3">
        <f>IF('Shoppable Services'!$F$4=$D53,1,0)*IF('Shoppable Services'!$E$4=$C53,1,0)*IF('Shoppable Services'!$D$4=$B53,1,0)*IF('Shoppable Services'!$C$4=$A53,1,0)*IF('Shoppable Services'!$B$4=AR$52,AR2,0)</f>
        <v>0</v>
      </c>
      <c r="AS53" s="3">
        <f>IF('Shoppable Services'!$F$4=$D53,1,0)*IF('Shoppable Services'!$E$4=$C53,1,0)*IF('Shoppable Services'!$D$4=$B53,1,0)*IF('Shoppable Services'!$C$4=$A53,1,0)*IF('Shoppable Services'!$B$4=AS$52,AS2,0)</f>
        <v>0</v>
      </c>
      <c r="AT53" s="3">
        <f>IF('Shoppable Services'!$F$4=$D53,1,0)*IF('Shoppable Services'!$E$4=$C53,1,0)*IF('Shoppable Services'!$D$4=$B53,1,0)*IF('Shoppable Services'!$C$4=$A53,1,0)*IF('Shoppable Services'!$B$4=AT$52,AT2,0)</f>
        <v>0</v>
      </c>
      <c r="AU53" s="3">
        <f>IF('Shoppable Services'!$F$4=$D53,1,0)*IF('Shoppable Services'!$E$4=$C53,1,0)*IF('Shoppable Services'!$D$4=$B53,1,0)*IF('Shoppable Services'!$C$4=$A53,1,0)*IF('Shoppable Services'!$B$4=AU$52,AU2,0)</f>
        <v>0</v>
      </c>
      <c r="AV53" s="3">
        <f>IF('Shoppable Services'!$F$4=$D53,1,0)*IF('Shoppable Services'!$E$4=$C53,1,0)*IF('Shoppable Services'!$D$4=$B53,1,0)*IF('Shoppable Services'!$C$4=$A53,1,0)*IF('Shoppable Services'!$B$4=AV$52,AV2,0)</f>
        <v>0</v>
      </c>
      <c r="AW53" s="3">
        <f>IF('Shoppable Services'!$F$4=$D53,1,0)*IF('Shoppable Services'!$E$4=$C53,1,0)*IF('Shoppable Services'!$D$4=$B53,1,0)*IF('Shoppable Services'!$C$4=$A53,1,0)*IF('Shoppable Services'!$B$4=AW$52,AW2,0)</f>
        <v>0</v>
      </c>
      <c r="AX53" s="3">
        <f>IF('Shoppable Services'!$F$4=$D53,1,0)*IF('Shoppable Services'!$E$4=$C53,1,0)*IF('Shoppable Services'!$D$4=$B53,1,0)*IF('Shoppable Services'!$C$4=$A53,1,0)*IF('Shoppable Services'!$B$4=AX$52,AX2,0)</f>
        <v>0</v>
      </c>
      <c r="AY53" s="3">
        <f>IF('Shoppable Services'!$F$4=$D53,1,0)*IF('Shoppable Services'!$E$4=$C53,1,0)*IF('Shoppable Services'!$D$4=$B53,1,0)*IF('Shoppable Services'!$C$4=$A53,1,0)*IF('Shoppable Services'!$B$4=AY$52,AY2,0)</f>
        <v>0</v>
      </c>
      <c r="AZ53" s="3">
        <f>IF('Shoppable Services'!$F$4=$D53,1,0)*IF('Shoppable Services'!$E$4=$C53,1,0)*IF('Shoppable Services'!$D$4=$B53,1,0)*IF('Shoppable Services'!$C$4=$A53,1,0)*IF('Shoppable Services'!$B$4=AZ$52,AZ2,0)</f>
        <v>0</v>
      </c>
      <c r="BA53" s="3">
        <f>IF('Shoppable Services'!$F$4=$D53,1,0)*IF('Shoppable Services'!$E$4=$C53,1,0)*IF('Shoppable Services'!$D$4=$B53,1,0)*IF('Shoppable Services'!$C$4=$A53,1,0)*IF('Shoppable Services'!$B$4=BA$52,BA2,0)</f>
        <v>0</v>
      </c>
      <c r="BB53" s="3">
        <f>IF('Shoppable Services'!$F$4=$D53,1,0)*IF('Shoppable Services'!$E$4=$C53,1,0)*IF('Shoppable Services'!$D$4=$B53,1,0)*IF('Shoppable Services'!$C$4=$A53,1,0)*IF('Shoppable Services'!$B$4=BB$52,BB2,0)</f>
        <v>0</v>
      </c>
      <c r="BC53" s="3">
        <f>IF('Shoppable Services'!$F$4=$D53,1,0)*IF('Shoppable Services'!$E$4=$C53,1,0)*IF('Shoppable Services'!$D$4=$B53,1,0)*IF('Shoppable Services'!$C$4=$A53,1,0)*IF('Shoppable Services'!$B$4=BC$52,BC2,0)</f>
        <v>0</v>
      </c>
      <c r="BD53" s="3">
        <f>IF('Shoppable Services'!$F$4=$D53,1,0)*IF('Shoppable Services'!$E$4=$C53,1,0)*IF('Shoppable Services'!$D$4=$B53,1,0)*IF('Shoppable Services'!$C$4=$A53,1,0)*IF('Shoppable Services'!$B$4=BD$52,BD2,0)</f>
        <v>0</v>
      </c>
      <c r="BE53" s="3">
        <f>IF('Shoppable Services'!$F$4=$D53,1,0)*IF('Shoppable Services'!$E$4=$C53,1,0)*IF('Shoppable Services'!$D$4=$B53,1,0)*IF('Shoppable Services'!$C$4=$A53,1,0)*IF('Shoppable Services'!$B$4=BE$52,BE2,0)</f>
        <v>0</v>
      </c>
      <c r="BF53" s="3">
        <f>IF('Shoppable Services'!$F$4=$D53,1,0)*IF('Shoppable Services'!$E$4=$C53,1,0)*IF('Shoppable Services'!$D$4=$B53,1,0)*IF('Shoppable Services'!$C$4=$A53,1,0)*IF('Shoppable Services'!$B$4=BF$52,BF2,0)</f>
        <v>0</v>
      </c>
      <c r="BG53" s="3">
        <f>IF('Shoppable Services'!$F$4=$D53,1,0)*IF('Shoppable Services'!$E$4=$C53,1,0)*IF('Shoppable Services'!$D$4=$B53,1,0)*IF('Shoppable Services'!$C$4=$A53,1,0)*IF('Shoppable Services'!$B$4=BG$52,BG2,0)</f>
        <v>0</v>
      </c>
    </row>
    <row r="54" spans="1:59">
      <c r="A54" t="s">
        <v>6</v>
      </c>
      <c r="B54" t="s">
        <v>21</v>
      </c>
      <c r="C54" t="s">
        <v>27</v>
      </c>
      <c r="D54" t="s">
        <v>7</v>
      </c>
      <c r="E54" s="3">
        <f>IF('Shoppable Services'!$F$4=$D54,1,0)*IF('Shoppable Services'!$E$4=$C54,1,0)*IF('Shoppable Services'!$D$4=$B54,1,0)*IF('Shoppable Services'!$C$4=$A54,1,0)*$E3</f>
        <v>2000</v>
      </c>
      <c r="F54" s="3">
        <f>IF('Shoppable Services'!$F$4=$D54,1,0)*IF('Shoppable Services'!$E$4=$C54,1,0)*IF('Shoppable Services'!$D$4=$B54,1,0)*IF('Shoppable Services'!$C$4=$A54,1,0)*$F3</f>
        <v>2000</v>
      </c>
      <c r="G54" s="3">
        <f>IF('Shoppable Services'!$F$4=$D54,1,0)*IF('Shoppable Services'!$E$4=$C54,1,0)*IF('Shoppable Services'!$D$4=$B54,1,0)*IF('Shoppable Services'!$C$4=$A54,1,0)*$G3</f>
        <v>124</v>
      </c>
      <c r="H54" s="3">
        <f>IF('Shoppable Services'!$F$4=$D54,1,0)*IF('Shoppable Services'!$E$4=$C54,1,0)*IF('Shoppable Services'!$D$4=$B54,1,0)*IF('Shoppable Services'!$C$4=$A54,1,0)*$H3</f>
        <v>853.63</v>
      </c>
      <c r="I54" s="3">
        <f>IF('Shoppable Services'!$F$4=$D54,1,0)*IF('Shoppable Services'!$E$4=$C54,1,0)*IF('Shoppable Services'!$D$4=$B54,1,0)*IF('Shoppable Services'!$C$4=$A54,1,0)*$I3</f>
        <v>1250</v>
      </c>
      <c r="J54" s="3">
        <f>IF('Shoppable Services'!$F$4=$D54,1,0)*IF('Shoppable Services'!$E$4=$C54,1,0)*IF('Shoppable Services'!$D$4=$B54,1,0)*IF('Shoppable Services'!$C$4=$A54,1,0)*IF('Shoppable Services'!$B$4=J$52,J3,0)</f>
        <v>0</v>
      </c>
      <c r="K54" s="3">
        <f>IF('Shoppable Services'!$F$4=$D54,1,0)*IF('Shoppable Services'!$E$4=$C54,1,0)*IF('Shoppable Services'!$D$4=$B54,1,0)*IF('Shoppable Services'!$C$4=$A54,1,0)*IF('Shoppable Services'!$B$4=K$52,K3,0)</f>
        <v>0</v>
      </c>
      <c r="L54" s="3">
        <f>IF('Shoppable Services'!$F$4=$D54,1,0)*IF('Shoppable Services'!$E$4=$C54,1,0)*IF('Shoppable Services'!$D$4=$B54,1,0)*IF('Shoppable Services'!$C$4=$A54,1,0)*IF('Shoppable Services'!$B$4=L$52,L3,0)</f>
        <v>0</v>
      </c>
      <c r="M54" s="3">
        <f>IF('Shoppable Services'!$F$4=$D54,1,0)*IF('Shoppable Services'!$E$4=$C54,1,0)*IF('Shoppable Services'!$D$4=$B54,1,0)*IF('Shoppable Services'!$C$4=$A54,1,0)*IF('Shoppable Services'!$B$4=M$52,M3,0)</f>
        <v>0</v>
      </c>
      <c r="N54" s="3">
        <f>IF('Shoppable Services'!$F$4=$D54,1,0)*IF('Shoppable Services'!$E$4=$C54,1,0)*IF('Shoppable Services'!$D$4=$B54,1,0)*IF('Shoppable Services'!$C$4=$A54,1,0)*IF('Shoppable Services'!$B$4=N$52,N3,0)</f>
        <v>0</v>
      </c>
      <c r="O54" s="3">
        <f>IF('Shoppable Services'!$F$4=$D54,1,0)*IF('Shoppable Services'!$E$4=$C54,1,0)*IF('Shoppable Services'!$D$4=$B54,1,0)*IF('Shoppable Services'!$C$4=$A54,1,0)*IF('Shoppable Services'!$B$4=O$52,O3,0)</f>
        <v>0</v>
      </c>
      <c r="P54" s="3">
        <f>IF('Shoppable Services'!$F$4=$D54,1,0)*IF('Shoppable Services'!$E$4=$C54,1,0)*IF('Shoppable Services'!$D$4=$B54,1,0)*IF('Shoppable Services'!$C$4=$A54,1,0)*IF('Shoppable Services'!$B$4=P$52,P3,0)</f>
        <v>0</v>
      </c>
      <c r="Q54" s="3">
        <f>IF('Shoppable Services'!$F$4=$D54,1,0)*IF('Shoppable Services'!$E$4=$C54,1,0)*IF('Shoppable Services'!$D$4=$B54,1,0)*IF('Shoppable Services'!$C$4=$A54,1,0)*IF('Shoppable Services'!$B$4=Q$52,Q3,0)</f>
        <v>0</v>
      </c>
      <c r="R54" s="3">
        <f>IF('Shoppable Services'!$F$4=$D54,1,0)*IF('Shoppable Services'!$E$4=$C54,1,0)*IF('Shoppable Services'!$D$4=$B54,1,0)*IF('Shoppable Services'!$C$4=$A54,1,0)*IF('Shoppable Services'!$B$4=R$52,R3,0)</f>
        <v>0</v>
      </c>
      <c r="S54" s="3">
        <f>IF('Shoppable Services'!$F$4=$D54,1,0)*IF('Shoppable Services'!$E$4=$C54,1,0)*IF('Shoppable Services'!$D$4=$B54,1,0)*IF('Shoppable Services'!$C$4=$A54,1,0)*IF('Shoppable Services'!$B$4=S$52,S3,0)</f>
        <v>0</v>
      </c>
      <c r="T54" s="3">
        <f>IF('Shoppable Services'!$F$4=$D54,1,0)*IF('Shoppable Services'!$E$4=$C54,1,0)*IF('Shoppable Services'!$D$4=$B54,1,0)*IF('Shoppable Services'!$C$4=$A54,1,0)*IF('Shoppable Services'!$B$4=T$52,T3,0)</f>
        <v>0</v>
      </c>
      <c r="U54" s="3">
        <f>IF('Shoppable Services'!$F$4=$D54,1,0)*IF('Shoppable Services'!$E$4=$C54,1,0)*IF('Shoppable Services'!$D$4=$B54,1,0)*IF('Shoppable Services'!$C$4=$A54,1,0)*IF('Shoppable Services'!$B$4=U$52,U3,0)</f>
        <v>975</v>
      </c>
      <c r="V54" s="3">
        <f>IF('Shoppable Services'!$F$4=$D54,1,0)*IF('Shoppable Services'!$E$4=$C54,1,0)*IF('Shoppable Services'!$D$4=$B54,1,0)*IF('Shoppable Services'!$C$4=$A54,1,0)*IF('Shoppable Services'!$B$4=V$52,V3,0)</f>
        <v>0</v>
      </c>
      <c r="W54" s="3">
        <f>IF('Shoppable Services'!$F$4=$D54,1,0)*IF('Shoppable Services'!$E$4=$C54,1,0)*IF('Shoppable Services'!$D$4=$B54,1,0)*IF('Shoppable Services'!$C$4=$A54,1,0)*IF('Shoppable Services'!$B$4=W$52,W3,0)</f>
        <v>0</v>
      </c>
      <c r="X54" s="3">
        <f>IF('Shoppable Services'!$F$4=$D54,1,0)*IF('Shoppable Services'!$E$4=$C54,1,0)*IF('Shoppable Services'!$D$4=$B54,1,0)*IF('Shoppable Services'!$C$4=$A54,1,0)*IF('Shoppable Services'!$B$4=X$52,X3,0)</f>
        <v>0</v>
      </c>
      <c r="Y54" s="3">
        <f>IF('Shoppable Services'!$F$4=$D54,1,0)*IF('Shoppable Services'!$E$4=$C54,1,0)*IF('Shoppable Services'!$D$4=$B54,1,0)*IF('Shoppable Services'!$C$4=$A54,1,0)*IF('Shoppable Services'!$B$4=Y$52,Y3,0)</f>
        <v>0</v>
      </c>
      <c r="Z54" s="3">
        <f>IF('Shoppable Services'!$F$4=$D54,1,0)*IF('Shoppable Services'!$E$4=$C54,1,0)*IF('Shoppable Services'!$D$4=$B54,1,0)*IF('Shoppable Services'!$C$4=$A54,1,0)*IF('Shoppable Services'!$B$4=Z$52,Z3,0)</f>
        <v>0</v>
      </c>
      <c r="AA54" s="3">
        <f>IF('Shoppable Services'!$F$4=$D54,1,0)*IF('Shoppable Services'!$E$4=$C54,1,0)*IF('Shoppable Services'!$D$4=$B54,1,0)*IF('Shoppable Services'!$C$4=$A54,1,0)*IF('Shoppable Services'!$B$4=AA$52,AA3,0)</f>
        <v>0</v>
      </c>
      <c r="AB54" s="3">
        <f>IF('Shoppable Services'!$F$4=$D54,1,0)*IF('Shoppable Services'!$E$4=$C54,1,0)*IF('Shoppable Services'!$D$4=$B54,1,0)*IF('Shoppable Services'!$C$4=$A54,1,0)*IF('Shoppable Services'!$B$4=AB$52,AB3,0)</f>
        <v>0</v>
      </c>
      <c r="AC54" s="3">
        <f>IF('Shoppable Services'!$F$4=$D54,1,0)*IF('Shoppable Services'!$E$4=$C54,1,0)*IF('Shoppable Services'!$D$4=$B54,1,0)*IF('Shoppable Services'!$C$4=$A54,1,0)*IF('Shoppable Services'!$B$4=AC$52,AC3,0)</f>
        <v>0</v>
      </c>
      <c r="AD54" s="3">
        <f>IF('Shoppable Services'!$F$4=$D54,1,0)*IF('Shoppable Services'!$E$4=$C54,1,0)*IF('Shoppable Services'!$D$4=$B54,1,0)*IF('Shoppable Services'!$C$4=$A54,1,0)*IF('Shoppable Services'!$B$4=AD$52,AD3,0)</f>
        <v>0</v>
      </c>
      <c r="AE54" s="3">
        <f>IF('Shoppable Services'!$F$4=$D54,1,0)*IF('Shoppable Services'!$E$4=$C54,1,0)*IF('Shoppable Services'!$D$4=$B54,1,0)*IF('Shoppable Services'!$C$4=$A54,1,0)*IF('Shoppable Services'!$B$4=AE$52,AE3,0)</f>
        <v>0</v>
      </c>
      <c r="AF54" s="3">
        <f>IF('Shoppable Services'!$F$4=$D54,1,0)*IF('Shoppable Services'!$E$4=$C54,1,0)*IF('Shoppable Services'!$D$4=$B54,1,0)*IF('Shoppable Services'!$C$4=$A54,1,0)*IF('Shoppable Services'!$B$4=AF$52,AF3,0)</f>
        <v>0</v>
      </c>
      <c r="AG54" s="3">
        <f>IF('Shoppable Services'!$F$4=$D54,1,0)*IF('Shoppable Services'!$E$4=$C54,1,0)*IF('Shoppable Services'!$D$4=$B54,1,0)*IF('Shoppable Services'!$C$4=$A54,1,0)*IF('Shoppable Services'!$B$4=AG$52,AG3,0)</f>
        <v>0</v>
      </c>
      <c r="AH54" s="3">
        <f>IF('Shoppable Services'!$F$4=$D54,1,0)*IF('Shoppable Services'!$E$4=$C54,1,0)*IF('Shoppable Services'!$D$4=$B54,1,0)*IF('Shoppable Services'!$C$4=$A54,1,0)*IF('Shoppable Services'!$B$4=AH$52,AH3,0)</f>
        <v>0</v>
      </c>
      <c r="AI54" s="3">
        <f>IF('Shoppable Services'!$F$4=$D54,1,0)*IF('Shoppable Services'!$E$4=$C54,1,0)*IF('Shoppable Services'!$D$4=$B54,1,0)*IF('Shoppable Services'!$C$4=$A54,1,0)*IF('Shoppable Services'!$B$4=AI$52,AI3,0)</f>
        <v>0</v>
      </c>
      <c r="AJ54" s="3">
        <f>IF('Shoppable Services'!$F$4=$D54,1,0)*IF('Shoppable Services'!$E$4=$C54,1,0)*IF('Shoppable Services'!$D$4=$B54,1,0)*IF('Shoppable Services'!$C$4=$A54,1,0)*IF('Shoppable Services'!$B$4=AJ$52,AJ3,0)</f>
        <v>0</v>
      </c>
      <c r="AK54" s="3">
        <f>IF('Shoppable Services'!$F$4=$D54,1,0)*IF('Shoppable Services'!$E$4=$C54,1,0)*IF('Shoppable Services'!$D$4=$B54,1,0)*IF('Shoppable Services'!$C$4=$A54,1,0)*IF('Shoppable Services'!$B$4=AK$52,AK3,0)</f>
        <v>0</v>
      </c>
      <c r="AL54" s="3">
        <f>IF('Shoppable Services'!$F$4=$D54,1,0)*IF('Shoppable Services'!$E$4=$C54,1,0)*IF('Shoppable Services'!$D$4=$B54,1,0)*IF('Shoppable Services'!$C$4=$A54,1,0)*IF('Shoppable Services'!$B$4=AL$52,AL3,0)</f>
        <v>0</v>
      </c>
      <c r="AM54" s="3">
        <f>IF('Shoppable Services'!$F$4=$D54,1,0)*IF('Shoppable Services'!$E$4=$C54,1,0)*IF('Shoppable Services'!$D$4=$B54,1,0)*IF('Shoppable Services'!$C$4=$A54,1,0)*IF('Shoppable Services'!$B$4=AM$52,AM3,0)</f>
        <v>0</v>
      </c>
      <c r="AN54" s="3">
        <f>IF('Shoppable Services'!$F$4=$D54,1,0)*IF('Shoppable Services'!$E$4=$C54,1,0)*IF('Shoppable Services'!$D$4=$B54,1,0)*IF('Shoppable Services'!$C$4=$A54,1,0)*IF('Shoppable Services'!$B$4=AN$52,AN3,0)</f>
        <v>0</v>
      </c>
      <c r="AO54" s="3">
        <f>IF('Shoppable Services'!$F$4=$D54,1,0)*IF('Shoppable Services'!$E$4=$C54,1,0)*IF('Shoppable Services'!$D$4=$B54,1,0)*IF('Shoppable Services'!$C$4=$A54,1,0)*IF('Shoppable Services'!$B$4=AO$52,AO3,0)</f>
        <v>0</v>
      </c>
      <c r="AP54" s="3">
        <f>IF('Shoppable Services'!$F$4=$D54,1,0)*IF('Shoppable Services'!$E$4=$C54,1,0)*IF('Shoppable Services'!$D$4=$B54,1,0)*IF('Shoppable Services'!$C$4=$A54,1,0)*IF('Shoppable Services'!$B$4=AP$52,AP3,0)</f>
        <v>0</v>
      </c>
      <c r="AQ54" s="3">
        <f>IF('Shoppable Services'!$F$4=$D54,1,0)*IF('Shoppable Services'!$E$4=$C54,1,0)*IF('Shoppable Services'!$D$4=$B54,1,0)*IF('Shoppable Services'!$C$4=$A54,1,0)*IF('Shoppable Services'!$B$4=AQ$52,AQ3,0)</f>
        <v>0</v>
      </c>
      <c r="AR54" s="3">
        <f>IF('Shoppable Services'!$F$4=$D54,1,0)*IF('Shoppable Services'!$E$4=$C54,1,0)*IF('Shoppable Services'!$D$4=$B54,1,0)*IF('Shoppable Services'!$C$4=$A54,1,0)*IF('Shoppable Services'!$B$4=AR$52,AR3,0)</f>
        <v>0</v>
      </c>
      <c r="AS54" s="3">
        <f>IF('Shoppable Services'!$F$4=$D54,1,0)*IF('Shoppable Services'!$E$4=$C54,1,0)*IF('Shoppable Services'!$D$4=$B54,1,0)*IF('Shoppable Services'!$C$4=$A54,1,0)*IF('Shoppable Services'!$B$4=AS$52,AS3,0)</f>
        <v>0</v>
      </c>
      <c r="AT54" s="3">
        <f>IF('Shoppable Services'!$F$4=$D54,1,0)*IF('Shoppable Services'!$E$4=$C54,1,0)*IF('Shoppable Services'!$D$4=$B54,1,0)*IF('Shoppable Services'!$C$4=$A54,1,0)*IF('Shoppable Services'!$B$4=AT$52,AT3,0)</f>
        <v>0</v>
      </c>
      <c r="AU54" s="3">
        <f>IF('Shoppable Services'!$F$4=$D54,1,0)*IF('Shoppable Services'!$E$4=$C54,1,0)*IF('Shoppable Services'!$D$4=$B54,1,0)*IF('Shoppable Services'!$C$4=$A54,1,0)*IF('Shoppable Services'!$B$4=AU$52,AU3,0)</f>
        <v>0</v>
      </c>
      <c r="AV54" s="3">
        <f>IF('Shoppable Services'!$F$4=$D54,1,0)*IF('Shoppable Services'!$E$4=$C54,1,0)*IF('Shoppable Services'!$D$4=$B54,1,0)*IF('Shoppable Services'!$C$4=$A54,1,0)*IF('Shoppable Services'!$B$4=AV$52,AV3,0)</f>
        <v>0</v>
      </c>
      <c r="AW54" s="3">
        <f>IF('Shoppable Services'!$F$4=$D54,1,0)*IF('Shoppable Services'!$E$4=$C54,1,0)*IF('Shoppable Services'!$D$4=$B54,1,0)*IF('Shoppable Services'!$C$4=$A54,1,0)*IF('Shoppable Services'!$B$4=AW$52,AW3,0)</f>
        <v>0</v>
      </c>
      <c r="AX54" s="3">
        <f>IF('Shoppable Services'!$F$4=$D54,1,0)*IF('Shoppable Services'!$E$4=$C54,1,0)*IF('Shoppable Services'!$D$4=$B54,1,0)*IF('Shoppable Services'!$C$4=$A54,1,0)*IF('Shoppable Services'!$B$4=AX$52,AX3,0)</f>
        <v>0</v>
      </c>
      <c r="AY54" s="3">
        <f>IF('Shoppable Services'!$F$4=$D54,1,0)*IF('Shoppable Services'!$E$4=$C54,1,0)*IF('Shoppable Services'!$D$4=$B54,1,0)*IF('Shoppable Services'!$C$4=$A54,1,0)*IF('Shoppable Services'!$B$4=AY$52,AY3,0)</f>
        <v>0</v>
      </c>
      <c r="AZ54" s="3">
        <f>IF('Shoppable Services'!$F$4=$D54,1,0)*IF('Shoppable Services'!$E$4=$C54,1,0)*IF('Shoppable Services'!$D$4=$B54,1,0)*IF('Shoppable Services'!$C$4=$A54,1,0)*IF('Shoppable Services'!$B$4=AZ$52,AZ3,0)</f>
        <v>0</v>
      </c>
      <c r="BA54" s="3">
        <f>IF('Shoppable Services'!$F$4=$D54,1,0)*IF('Shoppable Services'!$E$4=$C54,1,0)*IF('Shoppable Services'!$D$4=$B54,1,0)*IF('Shoppable Services'!$C$4=$A54,1,0)*IF('Shoppable Services'!$B$4=BA$52,BA3,0)</f>
        <v>0</v>
      </c>
      <c r="BB54" s="3">
        <f>IF('Shoppable Services'!$F$4=$D54,1,0)*IF('Shoppable Services'!$E$4=$C54,1,0)*IF('Shoppable Services'!$D$4=$B54,1,0)*IF('Shoppable Services'!$C$4=$A54,1,0)*IF('Shoppable Services'!$B$4=BB$52,BB3,0)</f>
        <v>0</v>
      </c>
      <c r="BC54" s="3">
        <f>IF('Shoppable Services'!$F$4=$D54,1,0)*IF('Shoppable Services'!$E$4=$C54,1,0)*IF('Shoppable Services'!$D$4=$B54,1,0)*IF('Shoppable Services'!$C$4=$A54,1,0)*IF('Shoppable Services'!$B$4=BC$52,BC3,0)</f>
        <v>0</v>
      </c>
      <c r="BD54" s="3">
        <f>IF('Shoppable Services'!$F$4=$D54,1,0)*IF('Shoppable Services'!$E$4=$C54,1,0)*IF('Shoppable Services'!$D$4=$B54,1,0)*IF('Shoppable Services'!$C$4=$A54,1,0)*IF('Shoppable Services'!$B$4=BD$52,BD3,0)</f>
        <v>0</v>
      </c>
      <c r="BE54" s="3">
        <f>IF('Shoppable Services'!$F$4=$D54,1,0)*IF('Shoppable Services'!$E$4=$C54,1,0)*IF('Shoppable Services'!$D$4=$B54,1,0)*IF('Shoppable Services'!$C$4=$A54,1,0)*IF('Shoppable Services'!$B$4=BE$52,BE3,0)</f>
        <v>0</v>
      </c>
      <c r="BF54" s="3">
        <f>IF('Shoppable Services'!$F$4=$D54,1,0)*IF('Shoppable Services'!$E$4=$C54,1,0)*IF('Shoppable Services'!$D$4=$B54,1,0)*IF('Shoppable Services'!$C$4=$A54,1,0)*IF('Shoppable Services'!$B$4=BF$52,BF3,0)</f>
        <v>0</v>
      </c>
      <c r="BG54" s="3">
        <f>IF('Shoppable Services'!$F$4=$D54,1,0)*IF('Shoppable Services'!$E$4=$C54,1,0)*IF('Shoppable Services'!$D$4=$B54,1,0)*IF('Shoppable Services'!$C$4=$A54,1,0)*IF('Shoppable Services'!$B$4=BG$52,BG3,0)</f>
        <v>0</v>
      </c>
    </row>
    <row r="55" spans="1:59">
      <c r="A55" t="s">
        <v>22</v>
      </c>
      <c r="B55" t="s">
        <v>23</v>
      </c>
      <c r="C55" t="s">
        <v>8</v>
      </c>
      <c r="D55" t="s">
        <v>7</v>
      </c>
      <c r="E55" s="3">
        <f>IF('Shoppable Services'!$F$4=$D55,1,0)*IF('Shoppable Services'!$E$4=$C55,1,0)*IF('Shoppable Services'!$D$4=$B55,1,0)*IF('Shoppable Services'!$C$4=$A55,1,0)*$E4</f>
        <v>0</v>
      </c>
      <c r="F55" s="3">
        <f>IF('Shoppable Services'!$F$4=$D55,1,0)*IF('Shoppable Services'!$E$4=$C55,1,0)*IF('Shoppable Services'!$D$4=$B55,1,0)*IF('Shoppable Services'!$C$4=$A55,1,0)*$F4</f>
        <v>0</v>
      </c>
      <c r="G55" s="3">
        <f>IF('Shoppable Services'!$F$4=$D55,1,0)*IF('Shoppable Services'!$E$4=$C55,1,0)*IF('Shoppable Services'!$D$4=$B55,1,0)*IF('Shoppable Services'!$C$4=$A55,1,0)*$G4</f>
        <v>0</v>
      </c>
      <c r="H55" s="3">
        <f>IF('Shoppable Services'!$F$4=$D55,1,0)*IF('Shoppable Services'!$E$4=$C55,1,0)*IF('Shoppable Services'!$D$4=$B55,1,0)*IF('Shoppable Services'!$C$4=$A55,1,0)*$H4</f>
        <v>0</v>
      </c>
      <c r="I55" s="3">
        <f>IF('Shoppable Services'!$F$4=$D55,1,0)*IF('Shoppable Services'!$E$4=$C55,1,0)*IF('Shoppable Services'!$D$4=$B55,1,0)*IF('Shoppable Services'!$C$4=$A55,1,0)*$I4</f>
        <v>0</v>
      </c>
      <c r="J55" s="3">
        <f>IF('Shoppable Services'!$F$4=$D55,1,0)*IF('Shoppable Services'!$E$4=$C55,1,0)*IF('Shoppable Services'!$D$4=$B55,1,0)*IF('Shoppable Services'!$C$4=$A55,1,0)*IF('Shoppable Services'!$B$4=J$52,J4,0)</f>
        <v>0</v>
      </c>
      <c r="K55" s="3">
        <f>IF('Shoppable Services'!$F$4=$D55,1,0)*IF('Shoppable Services'!$E$4=$C55,1,0)*IF('Shoppable Services'!$D$4=$B55,1,0)*IF('Shoppable Services'!$C$4=$A55,1,0)*IF('Shoppable Services'!$B$4=K$52,K4,0)</f>
        <v>0</v>
      </c>
      <c r="L55" s="3">
        <f>IF('Shoppable Services'!$F$4=$D55,1,0)*IF('Shoppable Services'!$E$4=$C55,1,0)*IF('Shoppable Services'!$D$4=$B55,1,0)*IF('Shoppable Services'!$C$4=$A55,1,0)*IF('Shoppable Services'!$B$4=L$52,L4,0)</f>
        <v>0</v>
      </c>
      <c r="M55" s="3">
        <f>IF('Shoppable Services'!$F$4=$D55,1,0)*IF('Shoppable Services'!$E$4=$C55,1,0)*IF('Shoppable Services'!$D$4=$B55,1,0)*IF('Shoppable Services'!$C$4=$A55,1,0)*IF('Shoppable Services'!$B$4=M$52,M4,0)</f>
        <v>0</v>
      </c>
      <c r="N55" s="3">
        <f>IF('Shoppable Services'!$F$4=$D55,1,0)*IF('Shoppable Services'!$E$4=$C55,1,0)*IF('Shoppable Services'!$D$4=$B55,1,0)*IF('Shoppable Services'!$C$4=$A55,1,0)*IF('Shoppable Services'!$B$4=N$52,N4,0)</f>
        <v>0</v>
      </c>
      <c r="O55" s="3">
        <f>IF('Shoppable Services'!$F$4=$D55,1,0)*IF('Shoppable Services'!$E$4=$C55,1,0)*IF('Shoppable Services'!$D$4=$B55,1,0)*IF('Shoppable Services'!$C$4=$A55,1,0)*IF('Shoppable Services'!$B$4=O$52,O4,0)</f>
        <v>0</v>
      </c>
      <c r="P55" s="3">
        <f>IF('Shoppable Services'!$F$4=$D55,1,0)*IF('Shoppable Services'!$E$4=$C55,1,0)*IF('Shoppable Services'!$D$4=$B55,1,0)*IF('Shoppable Services'!$C$4=$A55,1,0)*IF('Shoppable Services'!$B$4=P$52,P4,0)</f>
        <v>0</v>
      </c>
      <c r="Q55" s="3">
        <f>IF('Shoppable Services'!$F$4=$D55,1,0)*IF('Shoppable Services'!$E$4=$C55,1,0)*IF('Shoppable Services'!$D$4=$B55,1,0)*IF('Shoppable Services'!$C$4=$A55,1,0)*IF('Shoppable Services'!$B$4=Q$52,Q4,0)</f>
        <v>0</v>
      </c>
      <c r="R55" s="3">
        <f>IF('Shoppable Services'!$F$4=$D55,1,0)*IF('Shoppable Services'!$E$4=$C55,1,0)*IF('Shoppable Services'!$D$4=$B55,1,0)*IF('Shoppable Services'!$C$4=$A55,1,0)*IF('Shoppable Services'!$B$4=R$52,R4,0)</f>
        <v>0</v>
      </c>
      <c r="S55" s="3">
        <f>IF('Shoppable Services'!$F$4=$D55,1,0)*IF('Shoppable Services'!$E$4=$C55,1,0)*IF('Shoppable Services'!$D$4=$B55,1,0)*IF('Shoppable Services'!$C$4=$A55,1,0)*IF('Shoppable Services'!$B$4=S$52,S4,0)</f>
        <v>0</v>
      </c>
      <c r="T55" s="3">
        <f>IF('Shoppable Services'!$F$4=$D55,1,0)*IF('Shoppable Services'!$E$4=$C55,1,0)*IF('Shoppable Services'!$D$4=$B55,1,0)*IF('Shoppable Services'!$C$4=$A55,1,0)*IF('Shoppable Services'!$B$4=T$52,T4,0)</f>
        <v>0</v>
      </c>
      <c r="U55" s="3">
        <f>IF('Shoppable Services'!$F$4=$D55,1,0)*IF('Shoppable Services'!$E$4=$C55,1,0)*IF('Shoppable Services'!$D$4=$B55,1,0)*IF('Shoppable Services'!$C$4=$A55,1,0)*IF('Shoppable Services'!$B$4=U$52,U4,0)</f>
        <v>0</v>
      </c>
      <c r="V55" s="3">
        <f>IF('Shoppable Services'!$F$4=$D55,1,0)*IF('Shoppable Services'!$E$4=$C55,1,0)*IF('Shoppable Services'!$D$4=$B55,1,0)*IF('Shoppable Services'!$C$4=$A55,1,0)*IF('Shoppable Services'!$B$4=V$52,V4,0)</f>
        <v>0</v>
      </c>
      <c r="W55" s="3">
        <f>IF('Shoppable Services'!$F$4=$D55,1,0)*IF('Shoppable Services'!$E$4=$C55,1,0)*IF('Shoppable Services'!$D$4=$B55,1,0)*IF('Shoppable Services'!$C$4=$A55,1,0)*IF('Shoppable Services'!$B$4=W$52,W4,0)</f>
        <v>0</v>
      </c>
      <c r="X55" s="3">
        <f>IF('Shoppable Services'!$F$4=$D55,1,0)*IF('Shoppable Services'!$E$4=$C55,1,0)*IF('Shoppable Services'!$D$4=$B55,1,0)*IF('Shoppable Services'!$C$4=$A55,1,0)*IF('Shoppable Services'!$B$4=X$52,X4,0)</f>
        <v>0</v>
      </c>
      <c r="Y55" s="3">
        <f>IF('Shoppable Services'!$F$4=$D55,1,0)*IF('Shoppable Services'!$E$4=$C55,1,0)*IF('Shoppable Services'!$D$4=$B55,1,0)*IF('Shoppable Services'!$C$4=$A55,1,0)*IF('Shoppable Services'!$B$4=Y$52,Y4,0)</f>
        <v>0</v>
      </c>
      <c r="Z55" s="3">
        <f>IF('Shoppable Services'!$F$4=$D55,1,0)*IF('Shoppable Services'!$E$4=$C55,1,0)*IF('Shoppable Services'!$D$4=$B55,1,0)*IF('Shoppable Services'!$C$4=$A55,1,0)*IF('Shoppable Services'!$B$4=Z$52,Z4,0)</f>
        <v>0</v>
      </c>
      <c r="AA55" s="3">
        <f>IF('Shoppable Services'!$F$4=$D55,1,0)*IF('Shoppable Services'!$E$4=$C55,1,0)*IF('Shoppable Services'!$D$4=$B55,1,0)*IF('Shoppable Services'!$C$4=$A55,1,0)*IF('Shoppable Services'!$B$4=AA$52,AA4,0)</f>
        <v>0</v>
      </c>
      <c r="AB55" s="3">
        <f>IF('Shoppable Services'!$F$4=$D55,1,0)*IF('Shoppable Services'!$E$4=$C55,1,0)*IF('Shoppable Services'!$D$4=$B55,1,0)*IF('Shoppable Services'!$C$4=$A55,1,0)*IF('Shoppable Services'!$B$4=AB$52,AB4,0)</f>
        <v>0</v>
      </c>
      <c r="AC55" s="3">
        <f>IF('Shoppable Services'!$F$4=$D55,1,0)*IF('Shoppable Services'!$E$4=$C55,1,0)*IF('Shoppable Services'!$D$4=$B55,1,0)*IF('Shoppable Services'!$C$4=$A55,1,0)*IF('Shoppable Services'!$B$4=AC$52,AC4,0)</f>
        <v>0</v>
      </c>
      <c r="AD55" s="3">
        <f>IF('Shoppable Services'!$F$4=$D55,1,0)*IF('Shoppable Services'!$E$4=$C55,1,0)*IF('Shoppable Services'!$D$4=$B55,1,0)*IF('Shoppable Services'!$C$4=$A55,1,0)*IF('Shoppable Services'!$B$4=AD$52,AD4,0)</f>
        <v>0</v>
      </c>
      <c r="AE55" s="3">
        <f>IF('Shoppable Services'!$F$4=$D55,1,0)*IF('Shoppable Services'!$E$4=$C55,1,0)*IF('Shoppable Services'!$D$4=$B55,1,0)*IF('Shoppable Services'!$C$4=$A55,1,0)*IF('Shoppable Services'!$B$4=AE$52,AE4,0)</f>
        <v>0</v>
      </c>
      <c r="AF55" s="3">
        <f>IF('Shoppable Services'!$F$4=$D55,1,0)*IF('Shoppable Services'!$E$4=$C55,1,0)*IF('Shoppable Services'!$D$4=$B55,1,0)*IF('Shoppable Services'!$C$4=$A55,1,0)*IF('Shoppable Services'!$B$4=AF$52,AF4,0)</f>
        <v>0</v>
      </c>
      <c r="AG55" s="3">
        <f>IF('Shoppable Services'!$F$4=$D55,1,0)*IF('Shoppable Services'!$E$4=$C55,1,0)*IF('Shoppable Services'!$D$4=$B55,1,0)*IF('Shoppable Services'!$C$4=$A55,1,0)*IF('Shoppable Services'!$B$4=AG$52,AG4,0)</f>
        <v>0</v>
      </c>
      <c r="AH55" s="3">
        <f>IF('Shoppable Services'!$F$4=$D55,1,0)*IF('Shoppable Services'!$E$4=$C55,1,0)*IF('Shoppable Services'!$D$4=$B55,1,0)*IF('Shoppable Services'!$C$4=$A55,1,0)*IF('Shoppable Services'!$B$4=AH$52,AH4,0)</f>
        <v>0</v>
      </c>
      <c r="AI55" s="3">
        <f>IF('Shoppable Services'!$F$4=$D55,1,0)*IF('Shoppable Services'!$E$4=$C55,1,0)*IF('Shoppable Services'!$D$4=$B55,1,0)*IF('Shoppable Services'!$C$4=$A55,1,0)*IF('Shoppable Services'!$B$4=AI$52,AI4,0)</f>
        <v>0</v>
      </c>
      <c r="AJ55" s="3">
        <f>IF('Shoppable Services'!$F$4=$D55,1,0)*IF('Shoppable Services'!$E$4=$C55,1,0)*IF('Shoppable Services'!$D$4=$B55,1,0)*IF('Shoppable Services'!$C$4=$A55,1,0)*IF('Shoppable Services'!$B$4=AJ$52,AJ4,0)</f>
        <v>0</v>
      </c>
      <c r="AK55" s="3">
        <f>IF('Shoppable Services'!$F$4=$D55,1,0)*IF('Shoppable Services'!$E$4=$C55,1,0)*IF('Shoppable Services'!$D$4=$B55,1,0)*IF('Shoppable Services'!$C$4=$A55,1,0)*IF('Shoppable Services'!$B$4=AK$52,AK4,0)</f>
        <v>0</v>
      </c>
      <c r="AL55" s="3">
        <f>IF('Shoppable Services'!$F$4=$D55,1,0)*IF('Shoppable Services'!$E$4=$C55,1,0)*IF('Shoppable Services'!$D$4=$B55,1,0)*IF('Shoppable Services'!$C$4=$A55,1,0)*IF('Shoppable Services'!$B$4=AL$52,AL4,0)</f>
        <v>0</v>
      </c>
      <c r="AM55" s="3">
        <f>IF('Shoppable Services'!$F$4=$D55,1,0)*IF('Shoppable Services'!$E$4=$C55,1,0)*IF('Shoppable Services'!$D$4=$B55,1,0)*IF('Shoppable Services'!$C$4=$A55,1,0)*IF('Shoppable Services'!$B$4=AM$52,AM4,0)</f>
        <v>0</v>
      </c>
      <c r="AN55" s="3">
        <f>IF('Shoppable Services'!$F$4=$D55,1,0)*IF('Shoppable Services'!$E$4=$C55,1,0)*IF('Shoppable Services'!$D$4=$B55,1,0)*IF('Shoppable Services'!$C$4=$A55,1,0)*IF('Shoppable Services'!$B$4=AN$52,AN4,0)</f>
        <v>0</v>
      </c>
      <c r="AO55" s="3">
        <f>IF('Shoppable Services'!$F$4=$D55,1,0)*IF('Shoppable Services'!$E$4=$C55,1,0)*IF('Shoppable Services'!$D$4=$B55,1,0)*IF('Shoppable Services'!$C$4=$A55,1,0)*IF('Shoppable Services'!$B$4=AO$52,AO4,0)</f>
        <v>0</v>
      </c>
      <c r="AP55" s="3">
        <f>IF('Shoppable Services'!$F$4=$D55,1,0)*IF('Shoppable Services'!$E$4=$C55,1,0)*IF('Shoppable Services'!$D$4=$B55,1,0)*IF('Shoppable Services'!$C$4=$A55,1,0)*IF('Shoppable Services'!$B$4=AP$52,AP4,0)</f>
        <v>0</v>
      </c>
      <c r="AQ55" s="3">
        <f>IF('Shoppable Services'!$F$4=$D55,1,0)*IF('Shoppable Services'!$E$4=$C55,1,0)*IF('Shoppable Services'!$D$4=$B55,1,0)*IF('Shoppable Services'!$C$4=$A55,1,0)*IF('Shoppable Services'!$B$4=AQ$52,AQ4,0)</f>
        <v>0</v>
      </c>
      <c r="AR55" s="3">
        <f>IF('Shoppable Services'!$F$4=$D55,1,0)*IF('Shoppable Services'!$E$4=$C55,1,0)*IF('Shoppable Services'!$D$4=$B55,1,0)*IF('Shoppable Services'!$C$4=$A55,1,0)*IF('Shoppable Services'!$B$4=AR$52,AR4,0)</f>
        <v>0</v>
      </c>
      <c r="AS55" s="3">
        <f>IF('Shoppable Services'!$F$4=$D55,1,0)*IF('Shoppable Services'!$E$4=$C55,1,0)*IF('Shoppable Services'!$D$4=$B55,1,0)*IF('Shoppable Services'!$C$4=$A55,1,0)*IF('Shoppable Services'!$B$4=AS$52,AS4,0)</f>
        <v>0</v>
      </c>
      <c r="AT55" s="3">
        <f>IF('Shoppable Services'!$F$4=$D55,1,0)*IF('Shoppable Services'!$E$4=$C55,1,0)*IF('Shoppable Services'!$D$4=$B55,1,0)*IF('Shoppable Services'!$C$4=$A55,1,0)*IF('Shoppable Services'!$B$4=AT$52,AT4,0)</f>
        <v>0</v>
      </c>
      <c r="AU55" s="3">
        <f>IF('Shoppable Services'!$F$4=$D55,1,0)*IF('Shoppable Services'!$E$4=$C55,1,0)*IF('Shoppable Services'!$D$4=$B55,1,0)*IF('Shoppable Services'!$C$4=$A55,1,0)*IF('Shoppable Services'!$B$4=AU$52,AU4,0)</f>
        <v>0</v>
      </c>
      <c r="AV55" s="3">
        <f>IF('Shoppable Services'!$F$4=$D55,1,0)*IF('Shoppable Services'!$E$4=$C55,1,0)*IF('Shoppable Services'!$D$4=$B55,1,0)*IF('Shoppable Services'!$C$4=$A55,1,0)*IF('Shoppable Services'!$B$4=AV$52,AV4,0)</f>
        <v>0</v>
      </c>
      <c r="AW55" s="3">
        <f>IF('Shoppable Services'!$F$4=$D55,1,0)*IF('Shoppable Services'!$E$4=$C55,1,0)*IF('Shoppable Services'!$D$4=$B55,1,0)*IF('Shoppable Services'!$C$4=$A55,1,0)*IF('Shoppable Services'!$B$4=AW$52,AW4,0)</f>
        <v>0</v>
      </c>
      <c r="AX55" s="3">
        <f>IF('Shoppable Services'!$F$4=$D55,1,0)*IF('Shoppable Services'!$E$4=$C55,1,0)*IF('Shoppable Services'!$D$4=$B55,1,0)*IF('Shoppable Services'!$C$4=$A55,1,0)*IF('Shoppable Services'!$B$4=AX$52,AX4,0)</f>
        <v>0</v>
      </c>
      <c r="AY55" s="3">
        <f>IF('Shoppable Services'!$F$4=$D55,1,0)*IF('Shoppable Services'!$E$4=$C55,1,0)*IF('Shoppable Services'!$D$4=$B55,1,0)*IF('Shoppable Services'!$C$4=$A55,1,0)*IF('Shoppable Services'!$B$4=AY$52,AY4,0)</f>
        <v>0</v>
      </c>
      <c r="AZ55" s="3">
        <f>IF('Shoppable Services'!$F$4=$D55,1,0)*IF('Shoppable Services'!$E$4=$C55,1,0)*IF('Shoppable Services'!$D$4=$B55,1,0)*IF('Shoppable Services'!$C$4=$A55,1,0)*IF('Shoppable Services'!$B$4=AZ$52,AZ4,0)</f>
        <v>0</v>
      </c>
      <c r="BA55" s="3">
        <f>IF('Shoppable Services'!$F$4=$D55,1,0)*IF('Shoppable Services'!$E$4=$C55,1,0)*IF('Shoppable Services'!$D$4=$B55,1,0)*IF('Shoppable Services'!$C$4=$A55,1,0)*IF('Shoppable Services'!$B$4=BA$52,BA4,0)</f>
        <v>0</v>
      </c>
      <c r="BB55" s="3">
        <f>IF('Shoppable Services'!$F$4=$D55,1,0)*IF('Shoppable Services'!$E$4=$C55,1,0)*IF('Shoppable Services'!$D$4=$B55,1,0)*IF('Shoppable Services'!$C$4=$A55,1,0)*IF('Shoppable Services'!$B$4=BB$52,BB4,0)</f>
        <v>0</v>
      </c>
      <c r="BC55" s="3">
        <f>IF('Shoppable Services'!$F$4=$D55,1,0)*IF('Shoppable Services'!$E$4=$C55,1,0)*IF('Shoppable Services'!$D$4=$B55,1,0)*IF('Shoppable Services'!$C$4=$A55,1,0)*IF('Shoppable Services'!$B$4=BC$52,BC4,0)</f>
        <v>0</v>
      </c>
      <c r="BD55" s="3">
        <f>IF('Shoppable Services'!$F$4=$D55,1,0)*IF('Shoppable Services'!$E$4=$C55,1,0)*IF('Shoppable Services'!$D$4=$B55,1,0)*IF('Shoppable Services'!$C$4=$A55,1,0)*IF('Shoppable Services'!$B$4=BD$52,BD4,0)</f>
        <v>0</v>
      </c>
      <c r="BE55" s="3">
        <f>IF('Shoppable Services'!$F$4=$D55,1,0)*IF('Shoppable Services'!$E$4=$C55,1,0)*IF('Shoppable Services'!$D$4=$B55,1,0)*IF('Shoppable Services'!$C$4=$A55,1,0)*IF('Shoppable Services'!$B$4=BE$52,BE4,0)</f>
        <v>0</v>
      </c>
      <c r="BF55" s="3">
        <f>IF('Shoppable Services'!$F$4=$D55,1,0)*IF('Shoppable Services'!$E$4=$C55,1,0)*IF('Shoppable Services'!$D$4=$B55,1,0)*IF('Shoppable Services'!$C$4=$A55,1,0)*IF('Shoppable Services'!$B$4=BF$52,BF4,0)</f>
        <v>0</v>
      </c>
      <c r="BG55" s="3">
        <f>IF('Shoppable Services'!$F$4=$D55,1,0)*IF('Shoppable Services'!$E$4=$C55,1,0)*IF('Shoppable Services'!$D$4=$B55,1,0)*IF('Shoppable Services'!$C$4=$A55,1,0)*IF('Shoppable Services'!$B$4=BG$52,BG4,0)</f>
        <v>0</v>
      </c>
    </row>
    <row r="56" spans="1:59">
      <c r="A56" t="s">
        <v>22</v>
      </c>
      <c r="B56" t="s">
        <v>24</v>
      </c>
      <c r="C56" t="s">
        <v>27</v>
      </c>
      <c r="D56" t="s">
        <v>7</v>
      </c>
      <c r="E56" s="3">
        <f>IF('Shoppable Services'!$F$4=$D56,1,0)*IF('Shoppable Services'!$E$4=$C56,1,0)*IF('Shoppable Services'!$D$4=$B56,1,0)*IF('Shoppable Services'!$C$4=$A56,1,0)*$E5</f>
        <v>0</v>
      </c>
      <c r="F56" s="3">
        <f>IF('Shoppable Services'!$F$4=$D56,1,0)*IF('Shoppable Services'!$E$4=$C56,1,0)*IF('Shoppable Services'!$D$4=$B56,1,0)*IF('Shoppable Services'!$C$4=$A56,1,0)*$F5</f>
        <v>0</v>
      </c>
      <c r="G56" s="3">
        <f>IF('Shoppable Services'!$F$4=$D56,1,0)*IF('Shoppable Services'!$E$4=$C56,1,0)*IF('Shoppable Services'!$D$4=$B56,1,0)*IF('Shoppable Services'!$C$4=$A56,1,0)*$G5</f>
        <v>0</v>
      </c>
      <c r="H56" s="3">
        <f>IF('Shoppable Services'!$F$4=$D56,1,0)*IF('Shoppable Services'!$E$4=$C56,1,0)*IF('Shoppable Services'!$D$4=$B56,1,0)*IF('Shoppable Services'!$C$4=$A56,1,0)*$H5</f>
        <v>0</v>
      </c>
      <c r="I56" s="3">
        <f>IF('Shoppable Services'!$F$4=$D56,1,0)*IF('Shoppable Services'!$E$4=$C56,1,0)*IF('Shoppable Services'!$D$4=$B56,1,0)*IF('Shoppable Services'!$C$4=$A56,1,0)*$I5</f>
        <v>0</v>
      </c>
      <c r="J56" s="3">
        <f>IF('Shoppable Services'!$F$4=$D56,1,0)*IF('Shoppable Services'!$E$4=$C56,1,0)*IF('Shoppable Services'!$D$4=$B56,1,0)*IF('Shoppable Services'!$C$4=$A56,1,0)*IF('Shoppable Services'!$B$4=J$52,J5,0)</f>
        <v>0</v>
      </c>
      <c r="K56" s="3">
        <f>IF('Shoppable Services'!$F$4=$D56,1,0)*IF('Shoppable Services'!$E$4=$C56,1,0)*IF('Shoppable Services'!$D$4=$B56,1,0)*IF('Shoppable Services'!$C$4=$A56,1,0)*IF('Shoppable Services'!$B$4=K$52,K5,0)</f>
        <v>0</v>
      </c>
      <c r="L56" s="3">
        <f>IF('Shoppable Services'!$F$4=$D56,1,0)*IF('Shoppable Services'!$E$4=$C56,1,0)*IF('Shoppable Services'!$D$4=$B56,1,0)*IF('Shoppable Services'!$C$4=$A56,1,0)*IF('Shoppable Services'!$B$4=L$52,L5,0)</f>
        <v>0</v>
      </c>
      <c r="M56" s="3">
        <f>IF('Shoppable Services'!$F$4=$D56,1,0)*IF('Shoppable Services'!$E$4=$C56,1,0)*IF('Shoppable Services'!$D$4=$B56,1,0)*IF('Shoppable Services'!$C$4=$A56,1,0)*IF('Shoppable Services'!$B$4=M$52,M5,0)</f>
        <v>0</v>
      </c>
      <c r="N56" s="3">
        <f>IF('Shoppable Services'!$F$4=$D56,1,0)*IF('Shoppable Services'!$E$4=$C56,1,0)*IF('Shoppable Services'!$D$4=$B56,1,0)*IF('Shoppable Services'!$C$4=$A56,1,0)*IF('Shoppable Services'!$B$4=N$52,N5,0)</f>
        <v>0</v>
      </c>
      <c r="O56" s="3">
        <f>IF('Shoppable Services'!$F$4=$D56,1,0)*IF('Shoppable Services'!$E$4=$C56,1,0)*IF('Shoppable Services'!$D$4=$B56,1,0)*IF('Shoppable Services'!$C$4=$A56,1,0)*IF('Shoppable Services'!$B$4=O$52,O5,0)</f>
        <v>0</v>
      </c>
      <c r="P56" s="3">
        <f>IF('Shoppable Services'!$F$4=$D56,1,0)*IF('Shoppable Services'!$E$4=$C56,1,0)*IF('Shoppable Services'!$D$4=$B56,1,0)*IF('Shoppable Services'!$C$4=$A56,1,0)*IF('Shoppable Services'!$B$4=P$52,P5,0)</f>
        <v>0</v>
      </c>
      <c r="Q56" s="3">
        <f>IF('Shoppable Services'!$F$4=$D56,1,0)*IF('Shoppable Services'!$E$4=$C56,1,0)*IF('Shoppable Services'!$D$4=$B56,1,0)*IF('Shoppable Services'!$C$4=$A56,1,0)*IF('Shoppable Services'!$B$4=Q$52,Q5,0)</f>
        <v>0</v>
      </c>
      <c r="R56" s="3">
        <f>IF('Shoppable Services'!$F$4=$D56,1,0)*IF('Shoppable Services'!$E$4=$C56,1,0)*IF('Shoppable Services'!$D$4=$B56,1,0)*IF('Shoppable Services'!$C$4=$A56,1,0)*IF('Shoppable Services'!$B$4=R$52,R5,0)</f>
        <v>0</v>
      </c>
      <c r="S56" s="3">
        <f>IF('Shoppable Services'!$F$4=$D56,1,0)*IF('Shoppable Services'!$E$4=$C56,1,0)*IF('Shoppable Services'!$D$4=$B56,1,0)*IF('Shoppable Services'!$C$4=$A56,1,0)*IF('Shoppable Services'!$B$4=S$52,S5,0)</f>
        <v>0</v>
      </c>
      <c r="T56" s="3">
        <f>IF('Shoppable Services'!$F$4=$D56,1,0)*IF('Shoppable Services'!$E$4=$C56,1,0)*IF('Shoppable Services'!$D$4=$B56,1,0)*IF('Shoppable Services'!$C$4=$A56,1,0)*IF('Shoppable Services'!$B$4=T$52,T5,0)</f>
        <v>0</v>
      </c>
      <c r="U56" s="3">
        <f>IF('Shoppable Services'!$F$4=$D56,1,0)*IF('Shoppable Services'!$E$4=$C56,1,0)*IF('Shoppable Services'!$D$4=$B56,1,0)*IF('Shoppable Services'!$C$4=$A56,1,0)*IF('Shoppable Services'!$B$4=U$52,U5,0)</f>
        <v>0</v>
      </c>
      <c r="V56" s="3">
        <f>IF('Shoppable Services'!$F$4=$D56,1,0)*IF('Shoppable Services'!$E$4=$C56,1,0)*IF('Shoppable Services'!$D$4=$B56,1,0)*IF('Shoppable Services'!$C$4=$A56,1,0)*IF('Shoppable Services'!$B$4=V$52,V5,0)</f>
        <v>0</v>
      </c>
      <c r="W56" s="3">
        <f>IF('Shoppable Services'!$F$4=$D56,1,0)*IF('Shoppable Services'!$E$4=$C56,1,0)*IF('Shoppable Services'!$D$4=$B56,1,0)*IF('Shoppable Services'!$C$4=$A56,1,0)*IF('Shoppable Services'!$B$4=W$52,W5,0)</f>
        <v>0</v>
      </c>
      <c r="X56" s="3">
        <f>IF('Shoppable Services'!$F$4=$D56,1,0)*IF('Shoppable Services'!$E$4=$C56,1,0)*IF('Shoppable Services'!$D$4=$B56,1,0)*IF('Shoppable Services'!$C$4=$A56,1,0)*IF('Shoppable Services'!$B$4=X$52,X5,0)</f>
        <v>0</v>
      </c>
      <c r="Y56" s="3">
        <f>IF('Shoppable Services'!$F$4=$D56,1,0)*IF('Shoppable Services'!$E$4=$C56,1,0)*IF('Shoppable Services'!$D$4=$B56,1,0)*IF('Shoppable Services'!$C$4=$A56,1,0)*IF('Shoppable Services'!$B$4=Y$52,Y5,0)</f>
        <v>0</v>
      </c>
      <c r="Z56" s="3">
        <f>IF('Shoppable Services'!$F$4=$D56,1,0)*IF('Shoppable Services'!$E$4=$C56,1,0)*IF('Shoppable Services'!$D$4=$B56,1,0)*IF('Shoppable Services'!$C$4=$A56,1,0)*IF('Shoppable Services'!$B$4=Z$52,Z5,0)</f>
        <v>0</v>
      </c>
      <c r="AA56" s="3">
        <f>IF('Shoppable Services'!$F$4=$D56,1,0)*IF('Shoppable Services'!$E$4=$C56,1,0)*IF('Shoppable Services'!$D$4=$B56,1,0)*IF('Shoppable Services'!$C$4=$A56,1,0)*IF('Shoppable Services'!$B$4=AA$52,AA5,0)</f>
        <v>0</v>
      </c>
      <c r="AB56" s="3">
        <f>IF('Shoppable Services'!$F$4=$D56,1,0)*IF('Shoppable Services'!$E$4=$C56,1,0)*IF('Shoppable Services'!$D$4=$B56,1,0)*IF('Shoppable Services'!$C$4=$A56,1,0)*IF('Shoppable Services'!$B$4=AB$52,AB5,0)</f>
        <v>0</v>
      </c>
      <c r="AC56" s="3">
        <f>IF('Shoppable Services'!$F$4=$D56,1,0)*IF('Shoppable Services'!$E$4=$C56,1,0)*IF('Shoppable Services'!$D$4=$B56,1,0)*IF('Shoppable Services'!$C$4=$A56,1,0)*IF('Shoppable Services'!$B$4=AC$52,AC5,0)</f>
        <v>0</v>
      </c>
      <c r="AD56" s="3">
        <f>IF('Shoppable Services'!$F$4=$D56,1,0)*IF('Shoppable Services'!$E$4=$C56,1,0)*IF('Shoppable Services'!$D$4=$B56,1,0)*IF('Shoppable Services'!$C$4=$A56,1,0)*IF('Shoppable Services'!$B$4=AD$52,AD5,0)</f>
        <v>0</v>
      </c>
      <c r="AE56" s="3">
        <f>IF('Shoppable Services'!$F$4=$D56,1,0)*IF('Shoppable Services'!$E$4=$C56,1,0)*IF('Shoppable Services'!$D$4=$B56,1,0)*IF('Shoppable Services'!$C$4=$A56,1,0)*IF('Shoppable Services'!$B$4=AE$52,AE5,0)</f>
        <v>0</v>
      </c>
      <c r="AF56" s="3">
        <f>IF('Shoppable Services'!$F$4=$D56,1,0)*IF('Shoppable Services'!$E$4=$C56,1,0)*IF('Shoppable Services'!$D$4=$B56,1,0)*IF('Shoppable Services'!$C$4=$A56,1,0)*IF('Shoppable Services'!$B$4=AF$52,AF5,0)</f>
        <v>0</v>
      </c>
      <c r="AG56" s="3">
        <f>IF('Shoppable Services'!$F$4=$D56,1,0)*IF('Shoppable Services'!$E$4=$C56,1,0)*IF('Shoppable Services'!$D$4=$B56,1,0)*IF('Shoppable Services'!$C$4=$A56,1,0)*IF('Shoppable Services'!$B$4=AG$52,AG5,0)</f>
        <v>0</v>
      </c>
      <c r="AH56" s="3">
        <f>IF('Shoppable Services'!$F$4=$D56,1,0)*IF('Shoppable Services'!$E$4=$C56,1,0)*IF('Shoppable Services'!$D$4=$B56,1,0)*IF('Shoppable Services'!$C$4=$A56,1,0)*IF('Shoppable Services'!$B$4=AH$52,AH5,0)</f>
        <v>0</v>
      </c>
      <c r="AI56" s="3">
        <f>IF('Shoppable Services'!$F$4=$D56,1,0)*IF('Shoppable Services'!$E$4=$C56,1,0)*IF('Shoppable Services'!$D$4=$B56,1,0)*IF('Shoppable Services'!$C$4=$A56,1,0)*IF('Shoppable Services'!$B$4=AI$52,AI5,0)</f>
        <v>0</v>
      </c>
      <c r="AJ56" s="3">
        <f>IF('Shoppable Services'!$F$4=$D56,1,0)*IF('Shoppable Services'!$E$4=$C56,1,0)*IF('Shoppable Services'!$D$4=$B56,1,0)*IF('Shoppable Services'!$C$4=$A56,1,0)*IF('Shoppable Services'!$B$4=AJ$52,AJ5,0)</f>
        <v>0</v>
      </c>
      <c r="AK56" s="3">
        <f>IF('Shoppable Services'!$F$4=$D56,1,0)*IF('Shoppable Services'!$E$4=$C56,1,0)*IF('Shoppable Services'!$D$4=$B56,1,0)*IF('Shoppable Services'!$C$4=$A56,1,0)*IF('Shoppable Services'!$B$4=AK$52,AK5,0)</f>
        <v>0</v>
      </c>
      <c r="AL56" s="3">
        <f>IF('Shoppable Services'!$F$4=$D56,1,0)*IF('Shoppable Services'!$E$4=$C56,1,0)*IF('Shoppable Services'!$D$4=$B56,1,0)*IF('Shoppable Services'!$C$4=$A56,1,0)*IF('Shoppable Services'!$B$4=AL$52,AL5,0)</f>
        <v>0</v>
      </c>
      <c r="AM56" s="3">
        <f>IF('Shoppable Services'!$F$4=$D56,1,0)*IF('Shoppable Services'!$E$4=$C56,1,0)*IF('Shoppable Services'!$D$4=$B56,1,0)*IF('Shoppable Services'!$C$4=$A56,1,0)*IF('Shoppable Services'!$B$4=AM$52,AM5,0)</f>
        <v>0</v>
      </c>
      <c r="AN56" s="3">
        <f>IF('Shoppable Services'!$F$4=$D56,1,0)*IF('Shoppable Services'!$E$4=$C56,1,0)*IF('Shoppable Services'!$D$4=$B56,1,0)*IF('Shoppable Services'!$C$4=$A56,1,0)*IF('Shoppable Services'!$B$4=AN$52,AN5,0)</f>
        <v>0</v>
      </c>
      <c r="AO56" s="3">
        <f>IF('Shoppable Services'!$F$4=$D56,1,0)*IF('Shoppable Services'!$E$4=$C56,1,0)*IF('Shoppable Services'!$D$4=$B56,1,0)*IF('Shoppable Services'!$C$4=$A56,1,0)*IF('Shoppable Services'!$B$4=AO$52,AO5,0)</f>
        <v>0</v>
      </c>
      <c r="AP56" s="3">
        <f>IF('Shoppable Services'!$F$4=$D56,1,0)*IF('Shoppable Services'!$E$4=$C56,1,0)*IF('Shoppable Services'!$D$4=$B56,1,0)*IF('Shoppable Services'!$C$4=$A56,1,0)*IF('Shoppable Services'!$B$4=AP$52,AP5,0)</f>
        <v>0</v>
      </c>
      <c r="AQ56" s="3">
        <f>IF('Shoppable Services'!$F$4=$D56,1,0)*IF('Shoppable Services'!$E$4=$C56,1,0)*IF('Shoppable Services'!$D$4=$B56,1,0)*IF('Shoppable Services'!$C$4=$A56,1,0)*IF('Shoppable Services'!$B$4=AQ$52,AQ5,0)</f>
        <v>0</v>
      </c>
      <c r="AR56" s="3">
        <f>IF('Shoppable Services'!$F$4=$D56,1,0)*IF('Shoppable Services'!$E$4=$C56,1,0)*IF('Shoppable Services'!$D$4=$B56,1,0)*IF('Shoppable Services'!$C$4=$A56,1,0)*IF('Shoppable Services'!$B$4=AR$52,AR5,0)</f>
        <v>0</v>
      </c>
      <c r="AS56" s="3">
        <f>IF('Shoppable Services'!$F$4=$D56,1,0)*IF('Shoppable Services'!$E$4=$C56,1,0)*IF('Shoppable Services'!$D$4=$B56,1,0)*IF('Shoppable Services'!$C$4=$A56,1,0)*IF('Shoppable Services'!$B$4=AS$52,AS5,0)</f>
        <v>0</v>
      </c>
      <c r="AT56" s="3">
        <f>IF('Shoppable Services'!$F$4=$D56,1,0)*IF('Shoppable Services'!$E$4=$C56,1,0)*IF('Shoppable Services'!$D$4=$B56,1,0)*IF('Shoppable Services'!$C$4=$A56,1,0)*IF('Shoppable Services'!$B$4=AT$52,AT5,0)</f>
        <v>0</v>
      </c>
      <c r="AU56" s="3">
        <f>IF('Shoppable Services'!$F$4=$D56,1,0)*IF('Shoppable Services'!$E$4=$C56,1,0)*IF('Shoppable Services'!$D$4=$B56,1,0)*IF('Shoppable Services'!$C$4=$A56,1,0)*IF('Shoppable Services'!$B$4=AU$52,AU5,0)</f>
        <v>0</v>
      </c>
      <c r="AV56" s="3">
        <f>IF('Shoppable Services'!$F$4=$D56,1,0)*IF('Shoppable Services'!$E$4=$C56,1,0)*IF('Shoppable Services'!$D$4=$B56,1,0)*IF('Shoppable Services'!$C$4=$A56,1,0)*IF('Shoppable Services'!$B$4=AV$52,AV5,0)</f>
        <v>0</v>
      </c>
      <c r="AW56" s="3">
        <f>IF('Shoppable Services'!$F$4=$D56,1,0)*IF('Shoppable Services'!$E$4=$C56,1,0)*IF('Shoppable Services'!$D$4=$B56,1,0)*IF('Shoppable Services'!$C$4=$A56,1,0)*IF('Shoppable Services'!$B$4=AW$52,AW5,0)</f>
        <v>0</v>
      </c>
      <c r="AX56" s="3">
        <f>IF('Shoppable Services'!$F$4=$D56,1,0)*IF('Shoppable Services'!$E$4=$C56,1,0)*IF('Shoppable Services'!$D$4=$B56,1,0)*IF('Shoppable Services'!$C$4=$A56,1,0)*IF('Shoppable Services'!$B$4=AX$52,AX5,0)</f>
        <v>0</v>
      </c>
      <c r="AY56" s="3">
        <f>IF('Shoppable Services'!$F$4=$D56,1,0)*IF('Shoppable Services'!$E$4=$C56,1,0)*IF('Shoppable Services'!$D$4=$B56,1,0)*IF('Shoppable Services'!$C$4=$A56,1,0)*IF('Shoppable Services'!$B$4=AY$52,AY5,0)</f>
        <v>0</v>
      </c>
      <c r="AZ56" s="3">
        <f>IF('Shoppable Services'!$F$4=$D56,1,0)*IF('Shoppable Services'!$E$4=$C56,1,0)*IF('Shoppable Services'!$D$4=$B56,1,0)*IF('Shoppable Services'!$C$4=$A56,1,0)*IF('Shoppable Services'!$B$4=AZ$52,AZ5,0)</f>
        <v>0</v>
      </c>
      <c r="BA56" s="3">
        <f>IF('Shoppable Services'!$F$4=$D56,1,0)*IF('Shoppable Services'!$E$4=$C56,1,0)*IF('Shoppable Services'!$D$4=$B56,1,0)*IF('Shoppable Services'!$C$4=$A56,1,0)*IF('Shoppable Services'!$B$4=BA$52,BA5,0)</f>
        <v>0</v>
      </c>
      <c r="BB56" s="3">
        <f>IF('Shoppable Services'!$F$4=$D56,1,0)*IF('Shoppable Services'!$E$4=$C56,1,0)*IF('Shoppable Services'!$D$4=$B56,1,0)*IF('Shoppable Services'!$C$4=$A56,1,0)*IF('Shoppable Services'!$B$4=BB$52,BB5,0)</f>
        <v>0</v>
      </c>
      <c r="BC56" s="3">
        <f>IF('Shoppable Services'!$F$4=$D56,1,0)*IF('Shoppable Services'!$E$4=$C56,1,0)*IF('Shoppable Services'!$D$4=$B56,1,0)*IF('Shoppable Services'!$C$4=$A56,1,0)*IF('Shoppable Services'!$B$4=BC$52,BC5,0)</f>
        <v>0</v>
      </c>
      <c r="BD56" s="3">
        <f>IF('Shoppable Services'!$F$4=$D56,1,0)*IF('Shoppable Services'!$E$4=$C56,1,0)*IF('Shoppable Services'!$D$4=$B56,1,0)*IF('Shoppable Services'!$C$4=$A56,1,0)*IF('Shoppable Services'!$B$4=BD$52,BD5,0)</f>
        <v>0</v>
      </c>
      <c r="BE56" s="3">
        <f>IF('Shoppable Services'!$F$4=$D56,1,0)*IF('Shoppable Services'!$E$4=$C56,1,0)*IF('Shoppable Services'!$D$4=$B56,1,0)*IF('Shoppable Services'!$C$4=$A56,1,0)*IF('Shoppable Services'!$B$4=BE$52,BE5,0)</f>
        <v>0</v>
      </c>
      <c r="BF56" s="3">
        <f>IF('Shoppable Services'!$F$4=$D56,1,0)*IF('Shoppable Services'!$E$4=$C56,1,0)*IF('Shoppable Services'!$D$4=$B56,1,0)*IF('Shoppable Services'!$C$4=$A56,1,0)*IF('Shoppable Services'!$B$4=BF$52,BF5,0)</f>
        <v>0</v>
      </c>
      <c r="BG56" s="3">
        <f>IF('Shoppable Services'!$F$4=$D56,1,0)*IF('Shoppable Services'!$E$4=$C56,1,0)*IF('Shoppable Services'!$D$4=$B56,1,0)*IF('Shoppable Services'!$C$4=$A56,1,0)*IF('Shoppable Services'!$B$4=BG$52,BG5,0)</f>
        <v>0</v>
      </c>
    </row>
    <row r="57" spans="1:59">
      <c r="E57" s="3">
        <f>COUNTIF(E53:E56,"&gt;0")</f>
        <v>1</v>
      </c>
      <c r="F57" s="3">
        <f>COUNTIF(F53:F56,"&gt;0")</f>
        <v>1</v>
      </c>
      <c r="G57" s="3">
        <f>COUNTIF(G53:G56,"&gt;0")</f>
        <v>1</v>
      </c>
      <c r="H57" s="3">
        <f>COUNTIF(H53:H56,"&gt;0")</f>
        <v>1</v>
      </c>
      <c r="I57" s="3">
        <f>COUNTIF(I53:I56,"&gt;0")</f>
        <v>1</v>
      </c>
      <c r="J57" s="3">
        <f>COUNTIF(J53:BE56,"&gt;0")</f>
        <v>1</v>
      </c>
      <c r="AO57" s="3">
        <f>IF('Shoppable Services'!$F$4=$D57,1,0)*IF('Shoppable Services'!$E$4=$C57,1,0)*IF('Shoppable Services'!$D$4=$B57,1,0)*IF('Shoppable Services'!$C$4=$A57,1,0)*IF('Shoppable Services'!$B$4=AO$52,AO28,0)</f>
        <v>0</v>
      </c>
      <c r="AP57" s="3">
        <f>IF('Shoppable Services'!$F$4=$D57,1,0)*IF('Shoppable Services'!$E$4=$C57,1,0)*IF('Shoppable Services'!$D$4=$B57,1,0)*IF('Shoppable Services'!$C$4=$A57,1,0)*IF('Shoppable Services'!$B$4=AP$52,AP28,0)</f>
        <v>0</v>
      </c>
      <c r="AQ57" s="3">
        <f>IF('Shoppable Services'!$F$4=$D57,1,0)*IF('Shoppable Services'!$E$4=$C57,1,0)*IF('Shoppable Services'!$D$4=$B57,1,0)*IF('Shoppable Services'!$C$4=$A57,1,0)*IF('Shoppable Services'!$B$4=AQ$52,AQ28,0)</f>
        <v>0</v>
      </c>
      <c r="AR57" s="3">
        <f>IF('Shoppable Services'!$F$4=$D57,1,0)*IF('Shoppable Services'!$E$4=$C57,1,0)*IF('Shoppable Services'!$D$4=$B57,1,0)*IF('Shoppable Services'!$C$4=$A57,1,0)*IF('Shoppable Services'!$B$4=AR$52,AR28,0)</f>
        <v>0</v>
      </c>
      <c r="AS57" s="3">
        <f>IF('Shoppable Services'!$F$4=$D57,1,0)*IF('Shoppable Services'!$E$4=$C57,1,0)*IF('Shoppable Services'!$D$4=$B57,1,0)*IF('Shoppable Services'!$C$4=$A57,1,0)*IF('Shoppable Services'!$B$4=AS$52,AS28,0)</f>
        <v>0</v>
      </c>
      <c r="AT57" s="3">
        <f>IF('Shoppable Services'!$F$4=$D57,1,0)*IF('Shoppable Services'!$E$4=$C57,1,0)*IF('Shoppable Services'!$D$4=$B57,1,0)*IF('Shoppable Services'!$C$4=$A57,1,0)*IF('Shoppable Services'!$B$4=AT$52,AT28,0)</f>
        <v>0</v>
      </c>
      <c r="AU57" s="3">
        <f>IF('Shoppable Services'!$F$4=$D57,1,0)*IF('Shoppable Services'!$E$4=$C57,1,0)*IF('Shoppable Services'!$D$4=$B57,1,0)*IF('Shoppable Services'!$C$4=$A57,1,0)*IF('Shoppable Services'!$B$4=AU$52,AU28,0)</f>
        <v>0</v>
      </c>
      <c r="AV57" s="3">
        <f>IF('Shoppable Services'!$F$4=$D57,1,0)*IF('Shoppable Services'!$E$4=$C57,1,0)*IF('Shoppable Services'!$D$4=$B57,1,0)*IF('Shoppable Services'!$C$4=$A57,1,0)*IF('Shoppable Services'!$B$4=AV$52,AV28,0)</f>
        <v>0</v>
      </c>
      <c r="AW57" s="3">
        <f>IF('Shoppable Services'!$F$4=$D57,1,0)*IF('Shoppable Services'!$E$4=$C57,1,0)*IF('Shoppable Services'!$D$4=$B57,1,0)*IF('Shoppable Services'!$C$4=$A57,1,0)*IF('Shoppable Services'!$B$4=AW$52,AW28,0)</f>
        <v>0</v>
      </c>
      <c r="AX57" s="3">
        <f>IF('Shoppable Services'!$F$4=$D57,1,0)*IF('Shoppable Services'!$E$4=$C57,1,0)*IF('Shoppable Services'!$D$4=$B57,1,0)*IF('Shoppable Services'!$C$4=$A57,1,0)*IF('Shoppable Services'!$B$4=AX$52,AX28,0)</f>
        <v>0</v>
      </c>
      <c r="AY57" s="3">
        <f>IF('Shoppable Services'!$F$4=$D57,1,0)*IF('Shoppable Services'!$E$4=$C57,1,0)*IF('Shoppable Services'!$D$4=$B57,1,0)*IF('Shoppable Services'!$C$4=$A57,1,0)*IF('Shoppable Services'!$B$4=AY$52,AY28,0)</f>
        <v>0</v>
      </c>
      <c r="AZ57" s="3">
        <f>IF('Shoppable Services'!$F$4=$D57,1,0)*IF('Shoppable Services'!$E$4=$C57,1,0)*IF('Shoppable Services'!$D$4=$B57,1,0)*IF('Shoppable Services'!$C$4=$A57,1,0)*IF('Shoppable Services'!$B$4=AZ$52,AZ28,0)</f>
        <v>0</v>
      </c>
      <c r="BA57" s="3">
        <f>IF('Shoppable Services'!$F$4=$D57,1,0)*IF('Shoppable Services'!$E$4=$C57,1,0)*IF('Shoppable Services'!$D$4=$B57,1,0)*IF('Shoppable Services'!$C$4=$A57,1,0)*IF('Shoppable Services'!$B$4=BA$52,BA28,0)</f>
        <v>0</v>
      </c>
      <c r="BB57" s="3">
        <f>IF('Shoppable Services'!$F$4=$D57,1,0)*IF('Shoppable Services'!$E$4=$C57,1,0)*IF('Shoppable Services'!$D$4=$B57,1,0)*IF('Shoppable Services'!$C$4=$A57,1,0)*IF('Shoppable Services'!$B$4=BB$52,BB28,0)</f>
        <v>0</v>
      </c>
      <c r="BC57" s="3">
        <f>IF('Shoppable Services'!$F$4=$D57,1,0)*IF('Shoppable Services'!$E$4=$C57,1,0)*IF('Shoppable Services'!$D$4=$B57,1,0)*IF('Shoppable Services'!$C$4=$A57,1,0)*IF('Shoppable Services'!$B$4=BC$52,BC28,0)</f>
        <v>0</v>
      </c>
      <c r="BD57" s="3">
        <f>IF('Shoppable Services'!$F$4=$D57,1,0)*IF('Shoppable Services'!$E$4=$C57,1,0)*IF('Shoppable Services'!$D$4=$B57,1,0)*IF('Shoppable Services'!$C$4=$A57,1,0)*IF('Shoppable Services'!$B$4=BD$52,BD28,0)</f>
        <v>0</v>
      </c>
      <c r="BE57" s="3">
        <f>IF('Shoppable Services'!$F$4=$D57,1,0)*IF('Shoppable Services'!$E$4=$C57,1,0)*IF('Shoppable Services'!$D$4=$B57,1,0)*IF('Shoppable Services'!$C$4=$A57,1,0)*IF('Shoppable Services'!$B$4=BE$52,BE28,0)</f>
        <v>0</v>
      </c>
      <c r="BF57" s="3">
        <f>IF('Shoppable Services'!$F$4=$D57,1,0)*IF('Shoppable Services'!$E$4=$C57,1,0)*IF('Shoppable Services'!$D$4=$B57,1,0)*IF('Shoppable Services'!$C$4=$A57,1,0)*IF('Shoppable Services'!$B$4=BF$52,BF28,0)</f>
        <v>0</v>
      </c>
      <c r="BG57" s="3">
        <f>IF('Shoppable Services'!$F$4=$D57,1,0)*IF('Shoppable Services'!$E$4=$C57,1,0)*IF('Shoppable Services'!$D$4=$B57,1,0)*IF('Shoppable Services'!$C$4=$A57,1,0)*IF('Shoppable Services'!$B$4=BG$52,BG28,0)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633DA-5EBE-4609-A17A-62B8D6E1B093}"/>
</file>

<file path=customXml/itemProps2.xml><?xml version="1.0" encoding="utf-8"?>
<ds:datastoreItem xmlns:ds="http://schemas.openxmlformats.org/officeDocument/2006/customXml" ds:itemID="{C4264F6B-694A-435D-A97D-5048D18D1B5D}"/>
</file>

<file path=customXml/itemProps3.xml><?xml version="1.0" encoding="utf-8"?>
<ds:datastoreItem xmlns:ds="http://schemas.openxmlformats.org/officeDocument/2006/customXml" ds:itemID="{FB969133-F214-4724-8549-93DDB7E131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2022-02-07T15:54:42Z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