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Data!$A$2:$G$66</definedName>
  </definedNames>
  <calcPr calcId="162913"/>
</workbook>
</file>

<file path=xl/calcChain.xml><?xml version="1.0" encoding="utf-8"?>
<calcChain xmlns="http://schemas.openxmlformats.org/spreadsheetml/2006/main">
  <c r="AO55" i="1" l="1"/>
  <c r="AO56" i="1"/>
  <c r="AO57" i="1"/>
  <c r="AO58" i="1"/>
  <c r="AO59" i="1"/>
  <c r="AO60" i="1"/>
  <c r="AO61" i="1"/>
  <c r="AO62" i="1"/>
  <c r="AO54" i="1"/>
  <c r="F54" i="1" l="1"/>
  <c r="J54" i="1"/>
  <c r="I55" i="1"/>
  <c r="I56" i="1"/>
  <c r="I57" i="1"/>
  <c r="I58" i="1"/>
  <c r="I59" i="1"/>
  <c r="I60" i="1"/>
  <c r="I61" i="1"/>
  <c r="I54" i="1"/>
  <c r="I62" i="1" l="1"/>
  <c r="J4" i="6" s="1"/>
  <c r="G55" i="1"/>
  <c r="G56" i="1"/>
  <c r="G57" i="1"/>
  <c r="G58" i="1"/>
  <c r="G59" i="1"/>
  <c r="G60" i="1"/>
  <c r="G61" i="1"/>
  <c r="E61" i="1" l="1"/>
  <c r="E60" i="1"/>
  <c r="E59" i="1"/>
  <c r="E58" i="1"/>
  <c r="E57" i="1"/>
  <c r="E56" i="1"/>
  <c r="E55" i="1"/>
  <c r="E54" i="1"/>
  <c r="E62" i="1" s="1"/>
  <c r="K4" i="6" s="1"/>
  <c r="H61" i="1"/>
  <c r="H60" i="1"/>
  <c r="H59" i="1"/>
  <c r="H58" i="1"/>
  <c r="H57" i="1"/>
  <c r="H56" i="1"/>
  <c r="H55" i="1"/>
  <c r="H54" i="1"/>
  <c r="H62" i="1" s="1"/>
  <c r="I4" i="6" s="1"/>
  <c r="G54" i="1"/>
  <c r="G62" i="1" s="1"/>
  <c r="G4" i="6" s="1"/>
  <c r="F61" i="1"/>
  <c r="F60" i="1"/>
  <c r="F59" i="1"/>
  <c r="F58" i="1"/>
  <c r="F57" i="1"/>
  <c r="F56" i="1"/>
  <c r="F55" i="1"/>
  <c r="F62" i="1" s="1"/>
  <c r="L4" i="6" s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62" i="1" l="1"/>
  <c r="H4" i="6" s="1"/>
</calcChain>
</file>

<file path=xl/sharedStrings.xml><?xml version="1.0" encoding="utf-8"?>
<sst xmlns="http://schemas.openxmlformats.org/spreadsheetml/2006/main" count="212" uniqueCount="61">
  <si>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</si>
  <si>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</si>
  <si>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</si>
  <si>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</si>
  <si>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</si>
  <si>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</si>
  <si>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</si>
  <si>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</si>
  <si>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</si>
  <si>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</si>
  <si>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</si>
  <si>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</si>
  <si>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</si>
  <si>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</si>
  <si>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</si>
  <si>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</si>
  <si>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</si>
  <si>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</si>
  <si>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</si>
  <si>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</si>
  <si>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</si>
  <si>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</si>
  <si>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</si>
  <si>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</si>
  <si>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</si>
  <si>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</si>
  <si>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HUMANA Rate</t>
  </si>
  <si>
    <t>Adult</t>
  </si>
  <si>
    <t>All Ages</t>
  </si>
  <si>
    <t>BCN MANAGED MEDICARE Rate</t>
  </si>
  <si>
    <t>BEACON HEALTH Rate</t>
  </si>
  <si>
    <t>BLUE CROSS TRADITION Rate</t>
  </si>
  <si>
    <t>CIGNA Rate</t>
  </si>
  <si>
    <t>CMH BAY ARENAC COUNT Rate</t>
  </si>
  <si>
    <t>CMH CENTRAL MI Rate</t>
  </si>
  <si>
    <t>CMH GENESEE COUNTY Rate</t>
  </si>
  <si>
    <t>CMH GRATIOT Rate</t>
  </si>
  <si>
    <t>CMH HURON Rate</t>
  </si>
  <si>
    <t>CMH INGHAM Rate</t>
  </si>
  <si>
    <t>CMH KALAMAZOO COUNTY Rate</t>
  </si>
  <si>
    <t>CMH LAPEER COUNTY Rate</t>
  </si>
  <si>
    <t>CMH LENAWEE Rate</t>
  </si>
  <si>
    <t>CMH LIVINGSTON Rate</t>
  </si>
  <si>
    <t>CMH MONROE Rate</t>
  </si>
  <si>
    <t>CMH NORTHERN LAKES Rate</t>
  </si>
  <si>
    <t>CMH OAKLAND COUNTY Rate</t>
  </si>
  <si>
    <t>CMH SAGINAW COUNTY Rate</t>
  </si>
  <si>
    <t>CMH SANILAC Rate</t>
  </si>
  <si>
    <t>CMH SHIWASSEE COUNTY Rate</t>
  </si>
  <si>
    <t>CMH ST CLAIR Rate</t>
  </si>
  <si>
    <t>CMH TUSCOLA COUNTY Rate</t>
  </si>
  <si>
    <t>CMH WASHTENAW Rate</t>
  </si>
  <si>
    <t>CMH WAYNE COUNTY Rate</t>
  </si>
  <si>
    <t>COFINITY Rate</t>
  </si>
  <si>
    <t>HAP Rate</t>
  </si>
  <si>
    <t>MCLAREN HEALTH Rate</t>
  </si>
  <si>
    <t>MONTCALM CARE NETWOR Rate</t>
  </si>
  <si>
    <t>PRIORITY HEALTH Rate</t>
  </si>
  <si>
    <t>UBH Rate</t>
  </si>
  <si>
    <t>Residential Treatment (RTC)(PRTF)</t>
  </si>
  <si>
    <t>RTC - Psych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</si>
</sst>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25</v>
      </c>
    </row>
    <row r="2" spans="1:12">
      <c r="B2" s="24" t="s">
        <v>12</v>
      </c>
      <c r="C2" s="24"/>
      <c r="D2" s="24"/>
      <c r="E2" s="24"/>
      <c r="F2" s="24"/>
    </row>
    <row r="3" spans="1:12">
      <c r="B3" s="8" t="s">
        <v>10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9</v>
      </c>
      <c r="H3" s="8" t="s">
        <v>11</v>
      </c>
      <c r="I3" s="8" t="s">
        <v>4</v>
      </c>
      <c r="J3" s="8" t="s">
        <v>5</v>
      </c>
      <c r="K3" s="8" t="s">
        <v>8</v>
      </c>
      <c r="L3" s="8" t="s">
        <v>15</v>
      </c>
    </row>
    <row r="4" spans="1:12">
      <c r="B4" s="9" t="s">
        <v>35</v>
      </c>
      <c r="C4" s="9" t="s">
        <v>6</v>
      </c>
      <c r="D4" s="9" t="s">
        <v>20</v>
      </c>
      <c r="E4" s="9" t="s">
        <v>27</v>
      </c>
      <c r="F4" s="9" t="s">
        <v>7</v>
      </c>
      <c r="G4" s="10">
        <f>IF(Data!$G$62&gt;1,"Error",MAX(Data!G54:G61))</f>
        <v>124</v>
      </c>
      <c r="H4" s="11">
        <f>IF(Data!$J$62&gt;1,"Error",IF(Data!$J$62=0,"N/A",MAX(Data!J54:BD61)))</f>
        <v>750</v>
      </c>
      <c r="I4" s="11">
        <f>IF(Data!$H$62&gt;1,"Error",SUM(Data!H54:H61))</f>
        <v>640</v>
      </c>
      <c r="J4" s="11">
        <f>IF(Data!$I$62&gt;1,"Error",SUM(Data!I54:I61))</f>
        <v>1100</v>
      </c>
      <c r="K4" s="11">
        <f>IF(Data!$E$62&gt;1,"Error",SUM(Data!E54:E61))</f>
        <v>1300</v>
      </c>
      <c r="L4" s="11">
        <f>IF(Data!$F$62&gt;1,"Error",SUM(Data!F54:F61))</f>
        <v>1300</v>
      </c>
    </row>
    <row r="7" spans="1:12" hidden="1" outlineLevel="1">
      <c r="B7" s="17" t="s">
        <v>10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19</v>
      </c>
      <c r="C8" t="s">
        <v>6</v>
      </c>
      <c r="D8" t="s">
        <v>20</v>
      </c>
      <c r="E8" t="s">
        <v>27</v>
      </c>
      <c r="F8" t="s">
        <v>7</v>
      </c>
    </row>
    <row r="9" spans="1:12" ht="30" hidden="1" outlineLevel="1">
      <c r="B9" s="17" t="s">
        <v>29</v>
      </c>
      <c r="C9" t="s">
        <v>22</v>
      </c>
      <c r="D9" t="s">
        <v>23</v>
      </c>
      <c r="E9" t="s">
        <v>28</v>
      </c>
      <c r="F9"/>
    </row>
    <row r="10" spans="1:12" hidden="1" outlineLevel="1">
      <c r="B10" s="17" t="s">
        <v>30</v>
      </c>
      <c r="C10" t="s">
        <v>59</v>
      </c>
      <c r="D10" t="s">
        <v>24</v>
      </c>
      <c r="E10" t="s">
        <v>21</v>
      </c>
      <c r="F10"/>
    </row>
    <row r="11" spans="1:12" hidden="1" outlineLevel="1">
      <c r="B11" s="17" t="s">
        <v>31</v>
      </c>
      <c r="C11"/>
      <c r="D11" t="s">
        <v>60</v>
      </c>
      <c r="E11"/>
      <c r="F11"/>
    </row>
    <row r="12" spans="1:12" hidden="1" outlineLevel="1">
      <c r="B12" s="17" t="s">
        <v>32</v>
      </c>
      <c r="C12"/>
      <c r="D12"/>
      <c r="E12"/>
      <c r="F12"/>
    </row>
    <row r="13" spans="1:12" ht="30" hidden="1" outlineLevel="1">
      <c r="B13" s="17" t="s">
        <v>33</v>
      </c>
      <c r="C13"/>
      <c r="D13"/>
      <c r="E13"/>
      <c r="F13"/>
    </row>
    <row r="14" spans="1:12" hidden="1" outlineLevel="1">
      <c r="B14" s="17" t="s">
        <v>34</v>
      </c>
      <c r="C14"/>
      <c r="D14"/>
      <c r="E14"/>
      <c r="F14"/>
    </row>
    <row r="15" spans="1:12" hidden="1" outlineLevel="1">
      <c r="B15" s="17" t="s">
        <v>35</v>
      </c>
      <c r="C15"/>
      <c r="D15"/>
      <c r="E15"/>
      <c r="F15"/>
    </row>
    <row r="16" spans="1:12" hidden="1" outlineLevel="1">
      <c r="B16" s="17" t="s">
        <v>36</v>
      </c>
      <c r="C16"/>
      <c r="D16"/>
      <c r="E16"/>
      <c r="F16"/>
    </row>
    <row r="17" spans="2:6" hidden="1" outlineLevel="1">
      <c r="B17" s="17" t="s">
        <v>37</v>
      </c>
      <c r="C17"/>
      <c r="D17"/>
      <c r="E17"/>
      <c r="F17"/>
    </row>
    <row r="18" spans="2:6" hidden="1" outlineLevel="1">
      <c r="B18" s="17" t="s">
        <v>38</v>
      </c>
      <c r="C18"/>
      <c r="D18"/>
      <c r="E18"/>
      <c r="F18"/>
    </row>
    <row r="19" spans="2:6" ht="30" hidden="1" outlineLevel="1">
      <c r="B19" s="17" t="s">
        <v>39</v>
      </c>
      <c r="C19"/>
      <c r="D19"/>
      <c r="E19"/>
      <c r="F19"/>
    </row>
    <row r="20" spans="2:6" hidden="1" outlineLevel="1">
      <c r="B20" s="17" t="s">
        <v>40</v>
      </c>
      <c r="C20"/>
      <c r="D20"/>
      <c r="E20"/>
      <c r="F20"/>
    </row>
    <row r="21" spans="2:6" hidden="1" outlineLevel="1">
      <c r="B21" s="17" t="s">
        <v>41</v>
      </c>
      <c r="C21"/>
      <c r="D21"/>
      <c r="E21"/>
      <c r="F21"/>
    </row>
    <row r="22" spans="2:6" hidden="1" outlineLevel="1">
      <c r="B22" s="17" t="s">
        <v>42</v>
      </c>
      <c r="C22"/>
      <c r="D22"/>
      <c r="E22"/>
      <c r="F22"/>
    </row>
    <row r="23" spans="2:6" hidden="1" outlineLevel="1">
      <c r="B23" s="17" t="s">
        <v>43</v>
      </c>
      <c r="C23"/>
      <c r="D23"/>
      <c r="E23"/>
      <c r="F23"/>
    </row>
    <row r="24" spans="2:6" hidden="1" outlineLevel="1">
      <c r="B24" s="17" t="s">
        <v>44</v>
      </c>
      <c r="C24"/>
      <c r="D24"/>
      <c r="E24"/>
      <c r="F24"/>
    </row>
    <row r="25" spans="2:6" hidden="1" outlineLevel="1">
      <c r="B25" s="17" t="s">
        <v>45</v>
      </c>
      <c r="C25"/>
      <c r="D25"/>
      <c r="E25"/>
      <c r="F25"/>
    </row>
    <row r="26" spans="2:6" hidden="1" outlineLevel="1">
      <c r="B26" s="17" t="s">
        <v>46</v>
      </c>
      <c r="C26"/>
      <c r="D26"/>
      <c r="E26"/>
      <c r="F26"/>
    </row>
    <row r="27" spans="2:6" hidden="1" outlineLevel="1">
      <c r="B27" s="17" t="s">
        <v>47</v>
      </c>
      <c r="C27"/>
      <c r="D27"/>
      <c r="E27"/>
      <c r="F27"/>
    </row>
    <row r="28" spans="2:6" ht="30" hidden="1" outlineLevel="1">
      <c r="B28" s="17" t="s">
        <v>48</v>
      </c>
      <c r="C28"/>
      <c r="D28"/>
      <c r="E28"/>
      <c r="F28"/>
    </row>
    <row r="29" spans="2:6" hidden="1" outlineLevel="1">
      <c r="B29" s="17" t="s">
        <v>49</v>
      </c>
      <c r="C29"/>
      <c r="D29"/>
      <c r="E29"/>
      <c r="F29"/>
    </row>
    <row r="30" spans="2:6" hidden="1" outlineLevel="1">
      <c r="B30" s="17" t="s">
        <v>50</v>
      </c>
      <c r="C30"/>
      <c r="D30"/>
      <c r="E30"/>
      <c r="F30"/>
    </row>
    <row r="31" spans="2:6" hidden="1" outlineLevel="1">
      <c r="B31" s="17" t="s">
        <v>51</v>
      </c>
      <c r="C31"/>
      <c r="D31"/>
      <c r="E31"/>
      <c r="F31"/>
    </row>
    <row r="32" spans="2:6" hidden="1" outlineLevel="1">
      <c r="B32" s="17" t="s">
        <v>52</v>
      </c>
      <c r="C32"/>
      <c r="D32"/>
      <c r="E32"/>
      <c r="F32"/>
    </row>
    <row r="33" spans="2:6" hidden="1" outlineLevel="1">
      <c r="B33" s="17" t="s">
        <v>53</v>
      </c>
      <c r="C33"/>
      <c r="D33"/>
      <c r="E33"/>
      <c r="F33"/>
    </row>
    <row r="34" spans="2:6" hidden="1" outlineLevel="1">
      <c r="B34" s="17" t="s">
        <v>54</v>
      </c>
      <c r="C34"/>
      <c r="D34"/>
      <c r="E34"/>
      <c r="F34"/>
    </row>
    <row r="35" spans="2:6" hidden="1" outlineLevel="1">
      <c r="B35" s="17" t="s">
        <v>26</v>
      </c>
      <c r="C35"/>
      <c r="D35"/>
      <c r="E35"/>
      <c r="F35"/>
    </row>
    <row r="36" spans="2:6" hidden="1" outlineLevel="1">
      <c r="B36" s="17" t="s">
        <v>55</v>
      </c>
      <c r="C36"/>
      <c r="D36"/>
      <c r="E36"/>
      <c r="F36"/>
    </row>
    <row r="37" spans="2:6" ht="30" hidden="1" outlineLevel="1">
      <c r="B37" s="17" t="s">
        <v>56</v>
      </c>
      <c r="C37"/>
      <c r="D37"/>
      <c r="E37"/>
      <c r="F37"/>
    </row>
    <row r="38" spans="2:6" hidden="1" outlineLevel="1">
      <c r="B38" s="17" t="s">
        <v>57</v>
      </c>
      <c r="C38"/>
      <c r="D38"/>
      <c r="E38"/>
      <c r="F38"/>
    </row>
    <row r="39" spans="2:6" hidden="1" outlineLevel="1">
      <c r="B39" s="17" t="s">
        <v>58</v>
      </c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</formula1>
    </dataValidation>
    <dataValidation type="list" allowBlank="1" showInputMessage="1" showErrorMessage="1" sqref="D4">
      <formula1>$D$8:$D$11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$B$8:$B$39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topLeftCell="A44" workbookViewId="0">
      <selection activeCell="J53" sqref="J53:AO53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60">
      <c r="A1" s="19" t="s">
        <v>13</v>
      </c>
      <c r="B1" s="19" t="s">
        <v>1</v>
      </c>
      <c r="C1" s="19" t="s">
        <v>2</v>
      </c>
      <c r="D1" s="19" t="s">
        <v>3</v>
      </c>
      <c r="E1" s="20" t="s">
        <v>14</v>
      </c>
      <c r="F1" s="20" t="s">
        <v>15</v>
      </c>
      <c r="G1" s="20" t="s">
        <v>16</v>
      </c>
      <c r="H1" s="20" t="s">
        <v>17</v>
      </c>
      <c r="I1" s="20" t="s">
        <v>18</v>
      </c>
      <c r="J1" s="20" t="s">
        <v>19</v>
      </c>
      <c r="K1" s="20" t="s">
        <v>29</v>
      </c>
      <c r="L1" s="20" t="s">
        <v>30</v>
      </c>
      <c r="M1" s="20" t="s">
        <v>31</v>
      </c>
      <c r="N1" s="20" t="s">
        <v>32</v>
      </c>
      <c r="O1" s="20" t="s">
        <v>33</v>
      </c>
      <c r="P1" s="20" t="s">
        <v>34</v>
      </c>
      <c r="Q1" s="20" t="s">
        <v>35</v>
      </c>
      <c r="R1" s="20" t="s">
        <v>36</v>
      </c>
      <c r="S1" s="20" t="s">
        <v>37</v>
      </c>
      <c r="T1" s="20" t="s">
        <v>38</v>
      </c>
      <c r="U1" s="20" t="s">
        <v>39</v>
      </c>
      <c r="V1" s="20" t="s">
        <v>40</v>
      </c>
      <c r="W1" s="20" t="s">
        <v>41</v>
      </c>
      <c r="X1" s="20" t="s">
        <v>42</v>
      </c>
      <c r="Y1" s="20" t="s">
        <v>43</v>
      </c>
      <c r="Z1" s="20" t="s">
        <v>44</v>
      </c>
      <c r="AA1" s="20" t="s">
        <v>45</v>
      </c>
      <c r="AB1" s="20" t="s">
        <v>46</v>
      </c>
      <c r="AC1" s="20" t="s">
        <v>47</v>
      </c>
      <c r="AD1" s="20" t="s">
        <v>48</v>
      </c>
      <c r="AE1" s="20" t="s">
        <v>49</v>
      </c>
      <c r="AF1" s="20" t="s">
        <v>50</v>
      </c>
      <c r="AG1" s="20" t="s">
        <v>51</v>
      </c>
      <c r="AH1" s="20" t="s">
        <v>52</v>
      </c>
      <c r="AI1" s="20" t="s">
        <v>53</v>
      </c>
      <c r="AJ1" s="20" t="s">
        <v>54</v>
      </c>
      <c r="AK1" s="20" t="s">
        <v>26</v>
      </c>
      <c r="AL1" s="20" t="s">
        <v>55</v>
      </c>
      <c r="AM1" s="20" t="s">
        <v>56</v>
      </c>
      <c r="AN1" s="20" t="s">
        <v>57</v>
      </c>
      <c r="AO1" s="20" t="s">
        <v>58</v>
      </c>
    </row>
    <row r="2" spans="1:56">
      <c r="A2" t="s">
        <v>6</v>
      </c>
      <c r="B2" t="s">
        <v>20</v>
      </c>
      <c r="C2" t="s">
        <v>27</v>
      </c>
      <c r="D2" t="s">
        <v>7</v>
      </c>
      <c r="E2" s="3">
        <v>1300</v>
      </c>
      <c r="F2" s="3">
        <v>1300</v>
      </c>
      <c r="G2" s="21">
        <v>124</v>
      </c>
      <c r="H2" s="22">
        <v>651</v>
      </c>
      <c r="I2" s="22">
        <v>651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651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>
      <c r="A3" t="s">
        <v>6</v>
      </c>
      <c r="B3" t="s">
        <v>20</v>
      </c>
      <c r="C3" t="s">
        <v>28</v>
      </c>
      <c r="D3" t="s">
        <v>7</v>
      </c>
      <c r="E3" s="3">
        <v>1300</v>
      </c>
      <c r="F3" s="3">
        <v>1300</v>
      </c>
      <c r="G3" s="21">
        <v>124</v>
      </c>
      <c r="H3" s="22">
        <v>640</v>
      </c>
      <c r="I3" s="22">
        <v>1100</v>
      </c>
      <c r="J3" s="23">
        <v>986.74</v>
      </c>
      <c r="K3" s="23">
        <v>940</v>
      </c>
      <c r="L3" s="23">
        <v>960</v>
      </c>
      <c r="M3" s="23">
        <v>1057</v>
      </c>
      <c r="N3" s="23">
        <v>915</v>
      </c>
      <c r="O3" s="23">
        <v>820</v>
      </c>
      <c r="P3" s="23">
        <v>884</v>
      </c>
      <c r="Q3" s="23">
        <v>750</v>
      </c>
      <c r="R3" s="23">
        <v>884</v>
      </c>
      <c r="S3" s="23">
        <v>884</v>
      </c>
      <c r="T3" s="23">
        <v>884</v>
      </c>
      <c r="U3" s="23">
        <v>840</v>
      </c>
      <c r="V3" s="23">
        <v>728</v>
      </c>
      <c r="W3" s="23">
        <v>810</v>
      </c>
      <c r="X3" s="23">
        <v>725</v>
      </c>
      <c r="Y3" s="23">
        <v>725</v>
      </c>
      <c r="Z3" s="23">
        <v>884</v>
      </c>
      <c r="AA3" s="23">
        <v>650</v>
      </c>
      <c r="AB3" s="23">
        <v>700</v>
      </c>
      <c r="AC3" s="23">
        <v>884</v>
      </c>
      <c r="AD3" s="23">
        <v>875</v>
      </c>
      <c r="AE3" s="23">
        <v>884</v>
      </c>
      <c r="AF3" s="23">
        <v>884</v>
      </c>
      <c r="AG3" s="23">
        <v>725</v>
      </c>
      <c r="AH3" s="23">
        <v>640</v>
      </c>
      <c r="AI3" s="23">
        <v>818</v>
      </c>
      <c r="AJ3" s="23">
        <v>0</v>
      </c>
      <c r="AK3" s="23">
        <v>1092</v>
      </c>
      <c r="AL3" s="23">
        <v>1100</v>
      </c>
      <c r="AM3" s="23">
        <v>884</v>
      </c>
      <c r="AN3" s="23">
        <v>839</v>
      </c>
      <c r="AO3" s="23">
        <v>841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20</v>
      </c>
      <c r="C4" t="s">
        <v>21</v>
      </c>
      <c r="D4" t="s">
        <v>7</v>
      </c>
      <c r="E4" s="3">
        <v>1300</v>
      </c>
      <c r="F4" s="3">
        <v>1300</v>
      </c>
      <c r="G4" s="21">
        <v>124</v>
      </c>
      <c r="H4" s="22">
        <v>679</v>
      </c>
      <c r="I4" s="22">
        <v>679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679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22</v>
      </c>
      <c r="B5" t="s">
        <v>23</v>
      </c>
      <c r="C5" t="s">
        <v>28</v>
      </c>
      <c r="D5" t="s">
        <v>7</v>
      </c>
      <c r="E5" s="3">
        <v>0</v>
      </c>
      <c r="F5" s="3">
        <v>0</v>
      </c>
      <c r="G5" s="21">
        <v>0</v>
      </c>
      <c r="H5" s="22">
        <v>147</v>
      </c>
      <c r="I5" s="22">
        <v>312</v>
      </c>
      <c r="J5" s="23">
        <v>147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312</v>
      </c>
      <c r="AL5" s="23">
        <v>0</v>
      </c>
      <c r="AM5" s="23">
        <v>0</v>
      </c>
      <c r="AN5" s="23">
        <v>0</v>
      </c>
      <c r="AO5" s="23">
        <v>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22</v>
      </c>
      <c r="B6" t="s">
        <v>24</v>
      </c>
      <c r="C6" t="s">
        <v>27</v>
      </c>
      <c r="D6" t="s">
        <v>7</v>
      </c>
      <c r="E6" s="3">
        <v>340</v>
      </c>
      <c r="F6" s="3">
        <v>340</v>
      </c>
      <c r="G6" s="21">
        <v>942</v>
      </c>
      <c r="H6" s="22">
        <v>324</v>
      </c>
      <c r="I6" s="22">
        <v>324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324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22</v>
      </c>
      <c r="B7" t="s">
        <v>24</v>
      </c>
      <c r="C7" t="s">
        <v>28</v>
      </c>
      <c r="D7" t="s">
        <v>7</v>
      </c>
      <c r="E7" s="3">
        <v>340</v>
      </c>
      <c r="F7" s="3">
        <v>340</v>
      </c>
      <c r="G7" s="21">
        <v>942</v>
      </c>
      <c r="H7" s="22">
        <v>250</v>
      </c>
      <c r="I7" s="22">
        <v>572</v>
      </c>
      <c r="J7" s="23">
        <v>392.43</v>
      </c>
      <c r="K7" s="23">
        <v>375</v>
      </c>
      <c r="L7" s="23">
        <v>326</v>
      </c>
      <c r="M7" s="23">
        <v>503.78</v>
      </c>
      <c r="N7" s="23">
        <v>396</v>
      </c>
      <c r="O7" s="23">
        <v>390</v>
      </c>
      <c r="P7" s="23">
        <v>390</v>
      </c>
      <c r="Q7" s="23">
        <v>0</v>
      </c>
      <c r="R7" s="23">
        <v>390</v>
      </c>
      <c r="S7" s="23">
        <v>390</v>
      </c>
      <c r="T7" s="23">
        <v>0</v>
      </c>
      <c r="U7" s="23">
        <v>373</v>
      </c>
      <c r="V7" s="23">
        <v>390</v>
      </c>
      <c r="W7" s="23">
        <v>0</v>
      </c>
      <c r="X7" s="23">
        <v>0</v>
      </c>
      <c r="Y7" s="23">
        <v>0</v>
      </c>
      <c r="Z7" s="23">
        <v>390</v>
      </c>
      <c r="AA7" s="23">
        <v>250</v>
      </c>
      <c r="AB7" s="23">
        <v>0</v>
      </c>
      <c r="AC7" s="23">
        <v>390</v>
      </c>
      <c r="AD7" s="23">
        <v>0</v>
      </c>
      <c r="AE7" s="23">
        <v>0</v>
      </c>
      <c r="AF7" s="23">
        <v>390</v>
      </c>
      <c r="AG7" s="23">
        <v>350</v>
      </c>
      <c r="AH7" s="23">
        <v>0</v>
      </c>
      <c r="AI7" s="23">
        <v>292</v>
      </c>
      <c r="AJ7" s="23">
        <v>0</v>
      </c>
      <c r="AK7" s="23">
        <v>572</v>
      </c>
      <c r="AL7" s="23">
        <v>425</v>
      </c>
      <c r="AM7" s="23">
        <v>390</v>
      </c>
      <c r="AN7" s="23">
        <v>400</v>
      </c>
      <c r="AO7" s="23">
        <v>352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22</v>
      </c>
      <c r="B8" t="s">
        <v>24</v>
      </c>
      <c r="C8" t="s">
        <v>21</v>
      </c>
      <c r="D8" t="s">
        <v>7</v>
      </c>
      <c r="E8" s="3">
        <v>170</v>
      </c>
      <c r="F8" s="3">
        <v>170</v>
      </c>
      <c r="G8" s="21">
        <v>904</v>
      </c>
      <c r="H8" s="22">
        <v>348</v>
      </c>
      <c r="I8" s="22">
        <v>348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348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59</v>
      </c>
      <c r="B9" t="s">
        <v>60</v>
      </c>
      <c r="C9" t="s">
        <v>28</v>
      </c>
      <c r="D9" t="s">
        <v>7</v>
      </c>
      <c r="E9" s="3">
        <v>400</v>
      </c>
      <c r="F9" s="3">
        <v>400</v>
      </c>
      <c r="G9" s="21">
        <v>1001</v>
      </c>
      <c r="H9" s="22">
        <v>315</v>
      </c>
      <c r="I9" s="22">
        <v>640</v>
      </c>
      <c r="J9" s="23">
        <v>399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315</v>
      </c>
      <c r="AI9" s="23">
        <v>0</v>
      </c>
      <c r="AJ9" s="23">
        <v>0</v>
      </c>
      <c r="AK9" s="23">
        <v>0</v>
      </c>
      <c r="AL9" s="23">
        <v>640</v>
      </c>
      <c r="AM9" s="23">
        <v>0</v>
      </c>
      <c r="AN9" s="23">
        <v>0</v>
      </c>
      <c r="AO9" s="23"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E10" s="3"/>
      <c r="F10" s="3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E28" s="3"/>
      <c r="F28" s="3"/>
      <c r="G28" s="21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s="12"/>
      <c r="B32" s="12"/>
      <c r="C32" s="12"/>
      <c r="D32" s="12"/>
      <c r="E32" s="13"/>
      <c r="F32" s="13"/>
      <c r="G32" s="14"/>
      <c r="H32" s="15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8">
      <c r="E51" s="5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3" spans="1:58" ht="60">
      <c r="A53" s="19" t="s">
        <v>13</v>
      </c>
      <c r="B53" s="19" t="s">
        <v>1</v>
      </c>
      <c r="C53" s="19" t="s">
        <v>2</v>
      </c>
      <c r="D53" s="19" t="s">
        <v>3</v>
      </c>
      <c r="E53" s="20" t="s">
        <v>14</v>
      </c>
      <c r="F53" s="20" t="s">
        <v>15</v>
      </c>
      <c r="G53" s="20" t="s">
        <v>16</v>
      </c>
      <c r="H53" s="20" t="s">
        <v>17</v>
      </c>
      <c r="I53" s="20" t="s">
        <v>18</v>
      </c>
      <c r="J53" s="20" t="s">
        <v>19</v>
      </c>
      <c r="K53" s="20" t="s">
        <v>29</v>
      </c>
      <c r="L53" s="20" t="s">
        <v>30</v>
      </c>
      <c r="M53" s="20" t="s">
        <v>31</v>
      </c>
      <c r="N53" s="20" t="s">
        <v>32</v>
      </c>
      <c r="O53" s="20" t="s">
        <v>33</v>
      </c>
      <c r="P53" s="20" t="s">
        <v>34</v>
      </c>
      <c r="Q53" s="20" t="s">
        <v>35</v>
      </c>
      <c r="R53" s="20" t="s">
        <v>36</v>
      </c>
      <c r="S53" s="20" t="s">
        <v>37</v>
      </c>
      <c r="T53" s="20" t="s">
        <v>38</v>
      </c>
      <c r="U53" s="20" t="s">
        <v>39</v>
      </c>
      <c r="V53" s="20" t="s">
        <v>40</v>
      </c>
      <c r="W53" s="20" t="s">
        <v>41</v>
      </c>
      <c r="X53" s="20" t="s">
        <v>42</v>
      </c>
      <c r="Y53" s="20" t="s">
        <v>43</v>
      </c>
      <c r="Z53" s="20" t="s">
        <v>44</v>
      </c>
      <c r="AA53" s="20" t="s">
        <v>45</v>
      </c>
      <c r="AB53" s="20" t="s">
        <v>46</v>
      </c>
      <c r="AC53" s="20" t="s">
        <v>47</v>
      </c>
      <c r="AD53" s="20" t="s">
        <v>48</v>
      </c>
      <c r="AE53" s="20" t="s">
        <v>49</v>
      </c>
      <c r="AF53" s="20" t="s">
        <v>50</v>
      </c>
      <c r="AG53" s="20" t="s">
        <v>51</v>
      </c>
      <c r="AH53" s="20" t="s">
        <v>52</v>
      </c>
      <c r="AI53" s="20" t="s">
        <v>53</v>
      </c>
      <c r="AJ53" s="20" t="s">
        <v>54</v>
      </c>
      <c r="AK53" s="20" t="s">
        <v>26</v>
      </c>
      <c r="AL53" s="20" t="s">
        <v>55</v>
      </c>
      <c r="AM53" s="20" t="s">
        <v>56</v>
      </c>
      <c r="AN53" s="20" t="s">
        <v>57</v>
      </c>
      <c r="AO53" s="20" t="s">
        <v>58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6"/>
      <c r="BF53" s="6"/>
    </row>
    <row r="54" spans="1:58">
      <c r="A54" t="s">
        <v>6</v>
      </c>
      <c r="B54" t="s">
        <v>20</v>
      </c>
      <c r="C54" t="s">
        <v>27</v>
      </c>
      <c r="D54" t="s">
        <v>7</v>
      </c>
      <c r="E54" s="4">
        <f>IF('Shoppable Services'!$F$4=$D54,1,0)*IF('Shoppable Services'!$E$4=$C54,1,0)*IF('Shoppable Services'!$D$4=$B54,1,0)*IF('Shoppable Services'!$C$4=$A54,1,0)*$E3</f>
        <v>1300</v>
      </c>
      <c r="F54" s="4">
        <f>IF('Shoppable Services'!$F$4=$D54,1,0)*IF('Shoppable Services'!$E$4=$C54,1,0)*IF('Shoppable Services'!$D$4=$B54,1,0)*IF('Shoppable Services'!$C$4=$A54,1,0)*$F3</f>
        <v>1300</v>
      </c>
      <c r="G54" s="4">
        <f>IF('Shoppable Services'!$F$4=$D54,1,0)*IF('Shoppable Services'!$E$4=$C54,1,0)*IF('Shoppable Services'!$D$4=$B54,1,0)*IF('Shoppable Services'!$C$4=$A54,1,0)*$G3</f>
        <v>124</v>
      </c>
      <c r="H54" s="4">
        <f>IF('Shoppable Services'!$F$4=$D54,1,0)*IF('Shoppable Services'!$E$4=$C54,1,0)*IF('Shoppable Services'!$D$4=$B54,1,0)*IF('Shoppable Services'!$C$4=$A54,1,0)*$H3</f>
        <v>640</v>
      </c>
      <c r="I54" s="4">
        <f>IF('Shoppable Services'!$F$4=$D54,1,0)*IF('Shoppable Services'!$E$4=$C54,1,0)*IF('Shoppable Services'!$D$4=$B54,1,0)*IF('Shoppable Services'!$C$4=$A54,1,0)*$I3</f>
        <v>1100</v>
      </c>
      <c r="J54" s="4">
        <f>IF('Shoppable Services'!$F$4=$D54,1,0)*IF('Shoppable Services'!$E$4=$C54,1,0)*IF('Shoppable Services'!$D$4=$B54,1,0)*IF('Shoppable Services'!$C$4=$A54,1,0)*IF('Shoppable Services'!$B$4=J$53,J3,0)</f>
        <v>0</v>
      </c>
      <c r="K54" s="4">
        <f>IF('Shoppable Services'!$F$4=$D54,1,0)*IF('Shoppable Services'!$E$4=$C54,1,0)*IF('Shoppable Services'!$D$4=$B54,1,0)*IF('Shoppable Services'!$C$4=$A54,1,0)*IF('Shoppable Services'!$B$4=K$53,K3,0)</f>
        <v>0</v>
      </c>
      <c r="L54" s="4">
        <f>IF('Shoppable Services'!$F$4=$D54,1,0)*IF('Shoppable Services'!$E$4=$C54,1,0)*IF('Shoppable Services'!$D$4=$B54,1,0)*IF('Shoppable Services'!$C$4=$A54,1,0)*IF('Shoppable Services'!$B$4=L$53,L3,0)</f>
        <v>0</v>
      </c>
      <c r="M54" s="4">
        <f>IF('Shoppable Services'!$F$4=$D54,1,0)*IF('Shoppable Services'!$E$4=$C54,1,0)*IF('Shoppable Services'!$D$4=$B54,1,0)*IF('Shoppable Services'!$C$4=$A54,1,0)*IF('Shoppable Services'!$B$4=M$53,M3,0)</f>
        <v>0</v>
      </c>
      <c r="N54" s="4">
        <f>IF('Shoppable Services'!$F$4=$D54,1,0)*IF('Shoppable Services'!$E$4=$C54,1,0)*IF('Shoppable Services'!$D$4=$B54,1,0)*IF('Shoppable Services'!$C$4=$A54,1,0)*IF('Shoppable Services'!$B$4=N$53,N3,0)</f>
        <v>0</v>
      </c>
      <c r="O54" s="4">
        <f>IF('Shoppable Services'!$F$4=$D54,1,0)*IF('Shoppable Services'!$E$4=$C54,1,0)*IF('Shoppable Services'!$D$4=$B54,1,0)*IF('Shoppable Services'!$C$4=$A54,1,0)*IF('Shoppable Services'!$B$4=O$53,O3,0)</f>
        <v>0</v>
      </c>
      <c r="P54" s="4">
        <f>IF('Shoppable Services'!$F$4=$D54,1,0)*IF('Shoppable Services'!$E$4=$C54,1,0)*IF('Shoppable Services'!$D$4=$B54,1,0)*IF('Shoppable Services'!$C$4=$A54,1,0)*IF('Shoppable Services'!$B$4=P$53,P3,0)</f>
        <v>0</v>
      </c>
      <c r="Q54" s="4">
        <f>IF('Shoppable Services'!$F$4=$D54,1,0)*IF('Shoppable Services'!$E$4=$C54,1,0)*IF('Shoppable Services'!$D$4=$B54,1,0)*IF('Shoppable Services'!$C$4=$A54,1,0)*IF('Shoppable Services'!$B$4=Q$53,Q3,0)</f>
        <v>750</v>
      </c>
      <c r="R54" s="4">
        <f>IF('Shoppable Services'!$F$4=$D54,1,0)*IF('Shoppable Services'!$E$4=$C54,1,0)*IF('Shoppable Services'!$D$4=$B54,1,0)*IF('Shoppable Services'!$C$4=$A54,1,0)*IF('Shoppable Services'!$B$4=R$53,R3,0)</f>
        <v>0</v>
      </c>
      <c r="S54" s="4">
        <f>IF('Shoppable Services'!$F$4=$D54,1,0)*IF('Shoppable Services'!$E$4=$C54,1,0)*IF('Shoppable Services'!$D$4=$B54,1,0)*IF('Shoppable Services'!$C$4=$A54,1,0)*IF('Shoppable Services'!$B$4=S$53,S3,0)</f>
        <v>0</v>
      </c>
      <c r="T54" s="4">
        <f>IF('Shoppable Services'!$F$4=$D54,1,0)*IF('Shoppable Services'!$E$4=$C54,1,0)*IF('Shoppable Services'!$D$4=$B54,1,0)*IF('Shoppable Services'!$C$4=$A54,1,0)*IF('Shoppable Services'!$B$4=T$53,T3,0)</f>
        <v>0</v>
      </c>
      <c r="U54" s="4">
        <f>IF('Shoppable Services'!$F$4=$D54,1,0)*IF('Shoppable Services'!$E$4=$C54,1,0)*IF('Shoppable Services'!$D$4=$B54,1,0)*IF('Shoppable Services'!$C$4=$A54,1,0)*IF('Shoppable Services'!$B$4=U$53,U3,0)</f>
        <v>0</v>
      </c>
      <c r="V54" s="4">
        <f>IF('Shoppable Services'!$F$4=$D54,1,0)*IF('Shoppable Services'!$E$4=$C54,1,0)*IF('Shoppable Services'!$D$4=$B54,1,0)*IF('Shoppable Services'!$C$4=$A54,1,0)*IF('Shoppable Services'!$B$4=V$53,V3,0)</f>
        <v>0</v>
      </c>
      <c r="W54" s="4">
        <f>IF('Shoppable Services'!$F$4=$D54,1,0)*IF('Shoppable Services'!$E$4=$C54,1,0)*IF('Shoppable Services'!$D$4=$B54,1,0)*IF('Shoppable Services'!$C$4=$A54,1,0)*IF('Shoppable Services'!$B$4=W$53,W3,0)</f>
        <v>0</v>
      </c>
      <c r="X54" s="4">
        <f>IF('Shoppable Services'!$F$4=$D54,1,0)*IF('Shoppable Services'!$E$4=$C54,1,0)*IF('Shoppable Services'!$D$4=$B54,1,0)*IF('Shoppable Services'!$C$4=$A54,1,0)*IF('Shoppable Services'!$B$4=X$53,X3,0)</f>
        <v>0</v>
      </c>
      <c r="Y54" s="4">
        <f>IF('Shoppable Services'!$F$4=$D54,1,0)*IF('Shoppable Services'!$E$4=$C54,1,0)*IF('Shoppable Services'!$D$4=$B54,1,0)*IF('Shoppable Services'!$C$4=$A54,1,0)*IF('Shoppable Services'!$B$4=Y$53,Y3,0)</f>
        <v>0</v>
      </c>
      <c r="Z54" s="4">
        <f>IF('Shoppable Services'!$F$4=$D54,1,0)*IF('Shoppable Services'!$E$4=$C54,1,0)*IF('Shoppable Services'!$D$4=$B54,1,0)*IF('Shoppable Services'!$C$4=$A54,1,0)*IF('Shoppable Services'!$B$4=Z$53,Z3,0)</f>
        <v>0</v>
      </c>
      <c r="AA54" s="4">
        <f>IF('Shoppable Services'!$F$4=$D54,1,0)*IF('Shoppable Services'!$E$4=$C54,1,0)*IF('Shoppable Services'!$D$4=$B54,1,0)*IF('Shoppable Services'!$C$4=$A54,1,0)*IF('Shoppable Services'!$B$4=AA$53,AA3,0)</f>
        <v>0</v>
      </c>
      <c r="AB54" s="4">
        <f>IF('Shoppable Services'!$F$4=$D54,1,0)*IF('Shoppable Services'!$E$4=$C54,1,0)*IF('Shoppable Services'!$D$4=$B54,1,0)*IF('Shoppable Services'!$C$4=$A54,1,0)*IF('Shoppable Services'!$B$4=AB$53,AB3,0)</f>
        <v>0</v>
      </c>
      <c r="AC54" s="4">
        <f>IF('Shoppable Services'!$F$4=$D54,1,0)*IF('Shoppable Services'!$E$4=$C54,1,0)*IF('Shoppable Services'!$D$4=$B54,1,0)*IF('Shoppable Services'!$C$4=$A54,1,0)*IF('Shoppable Services'!$B$4=AC$53,AC3,0)</f>
        <v>0</v>
      </c>
      <c r="AD54" s="4">
        <f>IF('Shoppable Services'!$F$4=$D54,1,0)*IF('Shoppable Services'!$E$4=$C54,1,0)*IF('Shoppable Services'!$D$4=$B54,1,0)*IF('Shoppable Services'!$C$4=$A54,1,0)*IF('Shoppable Services'!$B$4=AD$53,AD3,0)</f>
        <v>0</v>
      </c>
      <c r="AE54" s="4">
        <f>IF('Shoppable Services'!$F$4=$D54,1,0)*IF('Shoppable Services'!$E$4=$C54,1,0)*IF('Shoppable Services'!$D$4=$B54,1,0)*IF('Shoppable Services'!$C$4=$A54,1,0)*IF('Shoppable Services'!$B$4=AE$53,AE3,0)</f>
        <v>0</v>
      </c>
      <c r="AF54" s="4">
        <f>IF('Shoppable Services'!$F$4=$D54,1,0)*IF('Shoppable Services'!$E$4=$C54,1,0)*IF('Shoppable Services'!$D$4=$B54,1,0)*IF('Shoppable Services'!$C$4=$A54,1,0)*IF('Shoppable Services'!$B$4=AF$53,AF3,0)</f>
        <v>0</v>
      </c>
      <c r="AG54" s="4">
        <f>IF('Shoppable Services'!$F$4=$D54,1,0)*IF('Shoppable Services'!$E$4=$C54,1,0)*IF('Shoppable Services'!$D$4=$B54,1,0)*IF('Shoppable Services'!$C$4=$A54,1,0)*IF('Shoppable Services'!$B$4=AG$53,AG3,0)</f>
        <v>0</v>
      </c>
      <c r="AH54" s="4">
        <f>IF('Shoppable Services'!$F$4=$D54,1,0)*IF('Shoppable Services'!$E$4=$C54,1,0)*IF('Shoppable Services'!$D$4=$B54,1,0)*IF('Shoppable Services'!$C$4=$A54,1,0)*IF('Shoppable Services'!$B$4=AH$53,AH3,0)</f>
        <v>0</v>
      </c>
      <c r="AI54" s="4">
        <f>IF('Shoppable Services'!$F$4=$D54,1,0)*IF('Shoppable Services'!$E$4=$C54,1,0)*IF('Shoppable Services'!$D$4=$B54,1,0)*IF('Shoppable Services'!$C$4=$A54,1,0)*IF('Shoppable Services'!$B$4=AI$53,AI3,0)</f>
        <v>0</v>
      </c>
      <c r="AJ54" s="4">
        <f>IF('Shoppable Services'!$F$4=$D54,1,0)*IF('Shoppable Services'!$E$4=$C54,1,0)*IF('Shoppable Services'!$D$4=$B54,1,0)*IF('Shoppable Services'!$C$4=$A54,1,0)*IF('Shoppable Services'!$B$4=AJ$53,AJ3,0)</f>
        <v>0</v>
      </c>
      <c r="AK54" s="4">
        <f>IF('Shoppable Services'!$F$4=$D54,1,0)*IF('Shoppable Services'!$E$4=$C54,1,0)*IF('Shoppable Services'!$D$4=$B54,1,0)*IF('Shoppable Services'!$C$4=$A54,1,0)*IF('Shoppable Services'!$B$4=AK$53,AK3,0)</f>
        <v>0</v>
      </c>
      <c r="AL54" s="4">
        <f>IF('Shoppable Services'!$F$4=$D54,1,0)*IF('Shoppable Services'!$E$4=$C54,1,0)*IF('Shoppable Services'!$D$4=$B54,1,0)*IF('Shoppable Services'!$C$4=$A54,1,0)*IF('Shoppable Services'!$B$4=AL$53,AL3,0)</f>
        <v>0</v>
      </c>
      <c r="AM54" s="4">
        <f>IF('Shoppable Services'!$F$4=$D54,1,0)*IF('Shoppable Services'!$E$4=$C54,1,0)*IF('Shoppable Services'!$D$4=$B54,1,0)*IF('Shoppable Services'!$C$4=$A54,1,0)*IF('Shoppable Services'!$B$4=AM$53,AM3,0)</f>
        <v>0</v>
      </c>
      <c r="AN54" s="4">
        <f>IF('Shoppable Services'!$F$4=$D54,1,0)*IF('Shoppable Services'!$E$4=$C54,1,0)*IF('Shoppable Services'!$D$4=$B54,1,0)*IF('Shoppable Services'!$C$4=$A54,1,0)*IF('Shoppable Services'!$B$4=AN$53,AN3,0)</f>
        <v>0</v>
      </c>
      <c r="AO54" s="4">
        <f>IF('Shoppable Services'!$F$4=$D54,1,0)*IF('Shoppable Services'!$E$4=$C54,1,0)*IF('Shoppable Services'!$D$4=$B54,1,0)*IF('Shoppable Services'!$C$4=$A54,1,0)*IF('Shoppable Services'!$B$4=AO$53,AO3,0)</f>
        <v>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20</v>
      </c>
      <c r="C55" t="s">
        <v>28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Services'!$B$4=J$53,J4,0)</f>
        <v>0</v>
      </c>
      <c r="K55" s="4">
        <f>IF('Shoppable Services'!$F$4=$D55,1,0)*IF('Shoppable Services'!$E$4=$C55,1,0)*IF('Shoppable Services'!$D$4=$B55,1,0)*IF('Shoppable Services'!$C$4=$A55,1,0)*IF('Shoppable Services'!$B$4=K$53,K4,0)</f>
        <v>0</v>
      </c>
      <c r="L55" s="4">
        <f>IF('Shoppable Services'!$F$4=$D55,1,0)*IF('Shoppable Services'!$E$4=$C55,1,0)*IF('Shoppable Services'!$D$4=$B55,1,0)*IF('Shoppable Services'!$C$4=$A55,1,0)*IF('Shoppable Services'!$B$4=L$53,L4,0)</f>
        <v>0</v>
      </c>
      <c r="M55" s="4">
        <f>IF('Shoppable Services'!$F$4=$D55,1,0)*IF('Shoppable Services'!$E$4=$C55,1,0)*IF('Shoppable Services'!$D$4=$B55,1,0)*IF('Shoppable Services'!$C$4=$A55,1,0)*IF('Shoppable Services'!$B$4=M$53,M4,0)</f>
        <v>0</v>
      </c>
      <c r="N55" s="4">
        <f>IF('Shoppable Services'!$F$4=$D55,1,0)*IF('Shoppable Services'!$E$4=$C55,1,0)*IF('Shoppable Services'!$D$4=$B55,1,0)*IF('Shoppable Services'!$C$4=$A55,1,0)*IF('Shoppable Services'!$B$4=N$53,N4,0)</f>
        <v>0</v>
      </c>
      <c r="O55" s="4">
        <f>IF('Shoppable Services'!$F$4=$D55,1,0)*IF('Shoppable Services'!$E$4=$C55,1,0)*IF('Shoppable Services'!$D$4=$B55,1,0)*IF('Shoppable Services'!$C$4=$A55,1,0)*IF('Shoppable Services'!$B$4=O$53,O4,0)</f>
        <v>0</v>
      </c>
      <c r="P55" s="4">
        <f>IF('Shoppable Services'!$F$4=$D55,1,0)*IF('Shoppable Services'!$E$4=$C55,1,0)*IF('Shoppable Services'!$D$4=$B55,1,0)*IF('Shoppable Services'!$C$4=$A55,1,0)*IF('Shoppable Services'!$B$4=P$53,P4,0)</f>
        <v>0</v>
      </c>
      <c r="Q55" s="4">
        <f>IF('Shoppable Services'!$F$4=$D55,1,0)*IF('Shoppable Services'!$E$4=$C55,1,0)*IF('Shoppable Services'!$D$4=$B55,1,0)*IF('Shoppable Services'!$C$4=$A55,1,0)*IF('Shoppable Services'!$B$4=Q$53,Q4,0)</f>
        <v>0</v>
      </c>
      <c r="R55" s="4">
        <f>IF('Shoppable Services'!$F$4=$D55,1,0)*IF('Shoppable Services'!$E$4=$C55,1,0)*IF('Shoppable Services'!$D$4=$B55,1,0)*IF('Shoppable Services'!$C$4=$A55,1,0)*IF('Shoppable Services'!$B$4=R$53,R4,0)</f>
        <v>0</v>
      </c>
      <c r="S55" s="4">
        <f>IF('Shoppable Services'!$F$4=$D55,1,0)*IF('Shoppable Services'!$E$4=$C55,1,0)*IF('Shoppable Services'!$D$4=$B55,1,0)*IF('Shoppable Services'!$C$4=$A55,1,0)*IF('Shoppable Services'!$B$4=S$53,S4,0)</f>
        <v>0</v>
      </c>
      <c r="T55" s="4">
        <f>IF('Shoppable Services'!$F$4=$D55,1,0)*IF('Shoppable Services'!$E$4=$C55,1,0)*IF('Shoppable Services'!$D$4=$B55,1,0)*IF('Shoppable Services'!$C$4=$A55,1,0)*IF('Shoppable Services'!$B$4=T$53,T4,0)</f>
        <v>0</v>
      </c>
      <c r="U55" s="4">
        <f>IF('Shoppable Services'!$F$4=$D55,1,0)*IF('Shoppable Services'!$E$4=$C55,1,0)*IF('Shoppable Services'!$D$4=$B55,1,0)*IF('Shoppable Services'!$C$4=$A55,1,0)*IF('Shoppable Services'!$B$4=U$53,U4,0)</f>
        <v>0</v>
      </c>
      <c r="V55" s="4">
        <f>IF('Shoppable Services'!$F$4=$D55,1,0)*IF('Shoppable Services'!$E$4=$C55,1,0)*IF('Shoppable Services'!$D$4=$B55,1,0)*IF('Shoppable Services'!$C$4=$A55,1,0)*IF('Shoppable Services'!$B$4=V$53,V4,0)</f>
        <v>0</v>
      </c>
      <c r="W55" s="4">
        <f>IF('Shoppable Services'!$F$4=$D55,1,0)*IF('Shoppable Services'!$E$4=$C55,1,0)*IF('Shoppable Services'!$D$4=$B55,1,0)*IF('Shoppable Services'!$C$4=$A55,1,0)*IF('Shoppable Services'!$B$4=W$53,W4,0)</f>
        <v>0</v>
      </c>
      <c r="X55" s="4">
        <f>IF('Shoppable Services'!$F$4=$D55,1,0)*IF('Shoppable Services'!$E$4=$C55,1,0)*IF('Shoppable Services'!$D$4=$B55,1,0)*IF('Shoppable Services'!$C$4=$A55,1,0)*IF('Shoppable Services'!$B$4=X$53,X4,0)</f>
        <v>0</v>
      </c>
      <c r="Y55" s="4">
        <f>IF('Shoppable Services'!$F$4=$D55,1,0)*IF('Shoppable Services'!$E$4=$C55,1,0)*IF('Shoppable Services'!$D$4=$B55,1,0)*IF('Shoppable Services'!$C$4=$A55,1,0)*IF('Shoppable Services'!$B$4=Y$53,Y4,0)</f>
        <v>0</v>
      </c>
      <c r="Z55" s="4">
        <f>IF('Shoppable Services'!$F$4=$D55,1,0)*IF('Shoppable Services'!$E$4=$C55,1,0)*IF('Shoppable Services'!$D$4=$B55,1,0)*IF('Shoppable Services'!$C$4=$A55,1,0)*IF('Shoppable Services'!$B$4=Z$53,Z4,0)</f>
        <v>0</v>
      </c>
      <c r="AA55" s="4">
        <f>IF('Shoppable Services'!$F$4=$D55,1,0)*IF('Shoppable Services'!$E$4=$C55,1,0)*IF('Shoppable Services'!$D$4=$B55,1,0)*IF('Shoppable Services'!$C$4=$A55,1,0)*IF('Shoppable Services'!$B$4=AA$53,AA4,0)</f>
        <v>0</v>
      </c>
      <c r="AB55" s="4">
        <f>IF('Shoppable Services'!$F$4=$D55,1,0)*IF('Shoppable Services'!$E$4=$C55,1,0)*IF('Shoppable Services'!$D$4=$B55,1,0)*IF('Shoppable Services'!$C$4=$A55,1,0)*IF('Shoppable Services'!$B$4=AB$53,AB4,0)</f>
        <v>0</v>
      </c>
      <c r="AC55" s="4">
        <f>IF('Shoppable Services'!$F$4=$D55,1,0)*IF('Shoppable Services'!$E$4=$C55,1,0)*IF('Shoppable Services'!$D$4=$B55,1,0)*IF('Shoppable Services'!$C$4=$A55,1,0)*IF('Shoppable Services'!$B$4=AC$53,AC4,0)</f>
        <v>0</v>
      </c>
      <c r="AD55" s="4">
        <f>IF('Shoppable Services'!$F$4=$D55,1,0)*IF('Shoppable Services'!$E$4=$C55,1,0)*IF('Shoppable Services'!$D$4=$B55,1,0)*IF('Shoppable Services'!$C$4=$A55,1,0)*IF('Shoppable Services'!$B$4=AD$53,AD4,0)</f>
        <v>0</v>
      </c>
      <c r="AE55" s="4">
        <f>IF('Shoppable Services'!$F$4=$D55,1,0)*IF('Shoppable Services'!$E$4=$C55,1,0)*IF('Shoppable Services'!$D$4=$B55,1,0)*IF('Shoppable Services'!$C$4=$A55,1,0)*IF('Shoppable Services'!$B$4=AE$53,AE4,0)</f>
        <v>0</v>
      </c>
      <c r="AF55" s="4">
        <f>IF('Shoppable Services'!$F$4=$D55,1,0)*IF('Shoppable Services'!$E$4=$C55,1,0)*IF('Shoppable Services'!$D$4=$B55,1,0)*IF('Shoppable Services'!$C$4=$A55,1,0)*IF('Shoppable Services'!$B$4=AF$53,AF4,0)</f>
        <v>0</v>
      </c>
      <c r="AG55" s="4">
        <f>IF('Shoppable Services'!$F$4=$D55,1,0)*IF('Shoppable Services'!$E$4=$C55,1,0)*IF('Shoppable Services'!$D$4=$B55,1,0)*IF('Shoppable Services'!$C$4=$A55,1,0)*IF('Shoppable Services'!$B$4=AG$53,AG4,0)</f>
        <v>0</v>
      </c>
      <c r="AH55" s="4">
        <f>IF('Shoppable Services'!$F$4=$D55,1,0)*IF('Shoppable Services'!$E$4=$C55,1,0)*IF('Shoppable Services'!$D$4=$B55,1,0)*IF('Shoppable Services'!$C$4=$A55,1,0)*IF('Shoppable Services'!$B$4=AH$53,AH4,0)</f>
        <v>0</v>
      </c>
      <c r="AI55" s="4">
        <f>IF('Shoppable Services'!$F$4=$D55,1,0)*IF('Shoppable Services'!$E$4=$C55,1,0)*IF('Shoppable Services'!$D$4=$B55,1,0)*IF('Shoppable Services'!$C$4=$A55,1,0)*IF('Shoppable Services'!$B$4=AI$53,AI4,0)</f>
        <v>0</v>
      </c>
      <c r="AJ55" s="4">
        <f>IF('Shoppable Services'!$F$4=$D55,1,0)*IF('Shoppable Services'!$E$4=$C55,1,0)*IF('Shoppable Services'!$D$4=$B55,1,0)*IF('Shoppable Services'!$C$4=$A55,1,0)*IF('Shoppable Services'!$B$4=AJ$53,AJ4,0)</f>
        <v>0</v>
      </c>
      <c r="AK55" s="4">
        <f>IF('Shoppable Services'!$F$4=$D55,1,0)*IF('Shoppable Services'!$E$4=$C55,1,0)*IF('Shoppable Services'!$D$4=$B55,1,0)*IF('Shoppable Services'!$C$4=$A55,1,0)*IF('Shoppable Services'!$B$4=AK$53,AK4,0)</f>
        <v>0</v>
      </c>
      <c r="AL55" s="4">
        <f>IF('Shoppable Services'!$F$4=$D55,1,0)*IF('Shoppable Services'!$E$4=$C55,1,0)*IF('Shoppable Services'!$D$4=$B55,1,0)*IF('Shoppable Services'!$C$4=$A55,1,0)*IF('Shoppable Services'!$B$4=AL$53,AL4,0)</f>
        <v>0</v>
      </c>
      <c r="AM55" s="4">
        <f>IF('Shoppable Services'!$F$4=$D55,1,0)*IF('Shoppable Services'!$E$4=$C55,1,0)*IF('Shoppable Services'!$D$4=$B55,1,0)*IF('Shoppable Services'!$C$4=$A55,1,0)*IF('Shoppable Services'!$B$4=AM$53,AM4,0)</f>
        <v>0</v>
      </c>
      <c r="AN55" s="4">
        <f>IF('Shoppable Services'!$F$4=$D55,1,0)*IF('Shoppable Services'!$E$4=$C55,1,0)*IF('Shoppable Services'!$D$4=$B55,1,0)*IF('Shoppable Services'!$C$4=$A55,1,0)*IF('Shoppable Services'!$B$4=AN$53,AN4,0)</f>
        <v>0</v>
      </c>
      <c r="AO55" s="4">
        <f>IF('Shoppable Services'!$F$4=$D55,1,0)*IF('Shoppable Services'!$E$4=$C55,1,0)*IF('Shoppable Services'!$D$4=$B55,1,0)*IF('Shoppable Services'!$C$4=$A55,1,0)*IF('Shoppable Services'!$B$4=AO$53,AO4,0)</f>
        <v>0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20</v>
      </c>
      <c r="C56" t="s">
        <v>21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Services'!$B$4=J$53,J5,0)</f>
        <v>0</v>
      </c>
      <c r="K56" s="4">
        <f>IF('Shoppable Services'!$F$4=$D56,1,0)*IF('Shoppable Services'!$E$4=$C56,1,0)*IF('Shoppable Services'!$D$4=$B56,1,0)*IF('Shoppable Services'!$C$4=$A56,1,0)*IF('Shoppable Services'!$B$4=K$53,K5,0)</f>
        <v>0</v>
      </c>
      <c r="L56" s="4">
        <f>IF('Shoppable Services'!$F$4=$D56,1,0)*IF('Shoppable Services'!$E$4=$C56,1,0)*IF('Shoppable Services'!$D$4=$B56,1,0)*IF('Shoppable Services'!$C$4=$A56,1,0)*IF('Shoppable Services'!$B$4=L$53,L5,0)</f>
        <v>0</v>
      </c>
      <c r="M56" s="4">
        <f>IF('Shoppable Services'!$F$4=$D56,1,0)*IF('Shoppable Services'!$E$4=$C56,1,0)*IF('Shoppable Services'!$D$4=$B56,1,0)*IF('Shoppable Services'!$C$4=$A56,1,0)*IF('Shoppable Services'!$B$4=M$53,M5,0)</f>
        <v>0</v>
      </c>
      <c r="N56" s="4">
        <f>IF('Shoppable Services'!$F$4=$D56,1,0)*IF('Shoppable Services'!$E$4=$C56,1,0)*IF('Shoppable Services'!$D$4=$B56,1,0)*IF('Shoppable Services'!$C$4=$A56,1,0)*IF('Shoppable Services'!$B$4=N$53,N5,0)</f>
        <v>0</v>
      </c>
      <c r="O56" s="4">
        <f>IF('Shoppable Services'!$F$4=$D56,1,0)*IF('Shoppable Services'!$E$4=$C56,1,0)*IF('Shoppable Services'!$D$4=$B56,1,0)*IF('Shoppable Services'!$C$4=$A56,1,0)*IF('Shoppable Services'!$B$4=O$53,O5,0)</f>
        <v>0</v>
      </c>
      <c r="P56" s="4">
        <f>IF('Shoppable Services'!$F$4=$D56,1,0)*IF('Shoppable Services'!$E$4=$C56,1,0)*IF('Shoppable Services'!$D$4=$B56,1,0)*IF('Shoppable Services'!$C$4=$A56,1,0)*IF('Shoppable Services'!$B$4=P$53,P5,0)</f>
        <v>0</v>
      </c>
      <c r="Q56" s="4">
        <f>IF('Shoppable Services'!$F$4=$D56,1,0)*IF('Shoppable Services'!$E$4=$C56,1,0)*IF('Shoppable Services'!$D$4=$B56,1,0)*IF('Shoppable Services'!$C$4=$A56,1,0)*IF('Shoppable Services'!$B$4=Q$53,Q5,0)</f>
        <v>0</v>
      </c>
      <c r="R56" s="4">
        <f>IF('Shoppable Services'!$F$4=$D56,1,0)*IF('Shoppable Services'!$E$4=$C56,1,0)*IF('Shoppable Services'!$D$4=$B56,1,0)*IF('Shoppable Services'!$C$4=$A56,1,0)*IF('Shoppable Services'!$B$4=R$53,R5,0)</f>
        <v>0</v>
      </c>
      <c r="S56" s="4">
        <f>IF('Shoppable Services'!$F$4=$D56,1,0)*IF('Shoppable Services'!$E$4=$C56,1,0)*IF('Shoppable Services'!$D$4=$B56,1,0)*IF('Shoppable Services'!$C$4=$A56,1,0)*IF('Shoppable Services'!$B$4=S$53,S5,0)</f>
        <v>0</v>
      </c>
      <c r="T56" s="4">
        <f>IF('Shoppable Services'!$F$4=$D56,1,0)*IF('Shoppable Services'!$E$4=$C56,1,0)*IF('Shoppable Services'!$D$4=$B56,1,0)*IF('Shoppable Services'!$C$4=$A56,1,0)*IF('Shoppable Services'!$B$4=T$53,T5,0)</f>
        <v>0</v>
      </c>
      <c r="U56" s="4">
        <f>IF('Shoppable Services'!$F$4=$D56,1,0)*IF('Shoppable Services'!$E$4=$C56,1,0)*IF('Shoppable Services'!$D$4=$B56,1,0)*IF('Shoppable Services'!$C$4=$A56,1,0)*IF('Shoppable Services'!$B$4=U$53,U5,0)</f>
        <v>0</v>
      </c>
      <c r="V56" s="4">
        <f>IF('Shoppable Services'!$F$4=$D56,1,0)*IF('Shoppable Services'!$E$4=$C56,1,0)*IF('Shoppable Services'!$D$4=$B56,1,0)*IF('Shoppable Services'!$C$4=$A56,1,0)*IF('Shoppable Services'!$B$4=V$53,V5,0)</f>
        <v>0</v>
      </c>
      <c r="W56" s="4">
        <f>IF('Shoppable Services'!$F$4=$D56,1,0)*IF('Shoppable Services'!$E$4=$C56,1,0)*IF('Shoppable Services'!$D$4=$B56,1,0)*IF('Shoppable Services'!$C$4=$A56,1,0)*IF('Shoppable Services'!$B$4=W$53,W5,0)</f>
        <v>0</v>
      </c>
      <c r="X56" s="4">
        <f>IF('Shoppable Services'!$F$4=$D56,1,0)*IF('Shoppable Services'!$E$4=$C56,1,0)*IF('Shoppable Services'!$D$4=$B56,1,0)*IF('Shoppable Services'!$C$4=$A56,1,0)*IF('Shoppable Services'!$B$4=X$53,X5,0)</f>
        <v>0</v>
      </c>
      <c r="Y56" s="4">
        <f>IF('Shoppable Services'!$F$4=$D56,1,0)*IF('Shoppable Services'!$E$4=$C56,1,0)*IF('Shoppable Services'!$D$4=$B56,1,0)*IF('Shoppable Services'!$C$4=$A56,1,0)*IF('Shoppable Services'!$B$4=Y$53,Y5,0)</f>
        <v>0</v>
      </c>
      <c r="Z56" s="4">
        <f>IF('Shoppable Services'!$F$4=$D56,1,0)*IF('Shoppable Services'!$E$4=$C56,1,0)*IF('Shoppable Services'!$D$4=$B56,1,0)*IF('Shoppable Services'!$C$4=$A56,1,0)*IF('Shoppable Services'!$B$4=Z$53,Z5,0)</f>
        <v>0</v>
      </c>
      <c r="AA56" s="4">
        <f>IF('Shoppable Services'!$F$4=$D56,1,0)*IF('Shoppable Services'!$E$4=$C56,1,0)*IF('Shoppable Services'!$D$4=$B56,1,0)*IF('Shoppable Services'!$C$4=$A56,1,0)*IF('Shoppable Services'!$B$4=AA$53,AA5,0)</f>
        <v>0</v>
      </c>
      <c r="AB56" s="4">
        <f>IF('Shoppable Services'!$F$4=$D56,1,0)*IF('Shoppable Services'!$E$4=$C56,1,0)*IF('Shoppable Services'!$D$4=$B56,1,0)*IF('Shoppable Services'!$C$4=$A56,1,0)*IF('Shoppable Services'!$B$4=AB$53,AB5,0)</f>
        <v>0</v>
      </c>
      <c r="AC56" s="4">
        <f>IF('Shoppable Services'!$F$4=$D56,1,0)*IF('Shoppable Services'!$E$4=$C56,1,0)*IF('Shoppable Services'!$D$4=$B56,1,0)*IF('Shoppable Services'!$C$4=$A56,1,0)*IF('Shoppable Services'!$B$4=AC$53,AC5,0)</f>
        <v>0</v>
      </c>
      <c r="AD56" s="4">
        <f>IF('Shoppable Services'!$F$4=$D56,1,0)*IF('Shoppable Services'!$E$4=$C56,1,0)*IF('Shoppable Services'!$D$4=$B56,1,0)*IF('Shoppable Services'!$C$4=$A56,1,0)*IF('Shoppable Services'!$B$4=AD$53,AD5,0)</f>
        <v>0</v>
      </c>
      <c r="AE56" s="4">
        <f>IF('Shoppable Services'!$F$4=$D56,1,0)*IF('Shoppable Services'!$E$4=$C56,1,0)*IF('Shoppable Services'!$D$4=$B56,1,0)*IF('Shoppable Services'!$C$4=$A56,1,0)*IF('Shoppable Services'!$B$4=AE$53,AE5,0)</f>
        <v>0</v>
      </c>
      <c r="AF56" s="4">
        <f>IF('Shoppable Services'!$F$4=$D56,1,0)*IF('Shoppable Services'!$E$4=$C56,1,0)*IF('Shoppable Services'!$D$4=$B56,1,0)*IF('Shoppable Services'!$C$4=$A56,1,0)*IF('Shoppable Services'!$B$4=AF$53,AF5,0)</f>
        <v>0</v>
      </c>
      <c r="AG56" s="4">
        <f>IF('Shoppable Services'!$F$4=$D56,1,0)*IF('Shoppable Services'!$E$4=$C56,1,0)*IF('Shoppable Services'!$D$4=$B56,1,0)*IF('Shoppable Services'!$C$4=$A56,1,0)*IF('Shoppable Services'!$B$4=AG$53,AG5,0)</f>
        <v>0</v>
      </c>
      <c r="AH56" s="4">
        <f>IF('Shoppable Services'!$F$4=$D56,1,0)*IF('Shoppable Services'!$E$4=$C56,1,0)*IF('Shoppable Services'!$D$4=$B56,1,0)*IF('Shoppable Services'!$C$4=$A56,1,0)*IF('Shoppable Services'!$B$4=AH$53,AH5,0)</f>
        <v>0</v>
      </c>
      <c r="AI56" s="4">
        <f>IF('Shoppable Services'!$F$4=$D56,1,0)*IF('Shoppable Services'!$E$4=$C56,1,0)*IF('Shoppable Services'!$D$4=$B56,1,0)*IF('Shoppable Services'!$C$4=$A56,1,0)*IF('Shoppable Services'!$B$4=AI$53,AI5,0)</f>
        <v>0</v>
      </c>
      <c r="AJ56" s="4">
        <f>IF('Shoppable Services'!$F$4=$D56,1,0)*IF('Shoppable Services'!$E$4=$C56,1,0)*IF('Shoppable Services'!$D$4=$B56,1,0)*IF('Shoppable Services'!$C$4=$A56,1,0)*IF('Shoppable Services'!$B$4=AJ$53,AJ5,0)</f>
        <v>0</v>
      </c>
      <c r="AK56" s="4">
        <f>IF('Shoppable Services'!$F$4=$D56,1,0)*IF('Shoppable Services'!$E$4=$C56,1,0)*IF('Shoppable Services'!$D$4=$B56,1,0)*IF('Shoppable Services'!$C$4=$A56,1,0)*IF('Shoppable Services'!$B$4=AK$53,AK5,0)</f>
        <v>0</v>
      </c>
      <c r="AL56" s="4">
        <f>IF('Shoppable Services'!$F$4=$D56,1,0)*IF('Shoppable Services'!$E$4=$C56,1,0)*IF('Shoppable Services'!$D$4=$B56,1,0)*IF('Shoppable Services'!$C$4=$A56,1,0)*IF('Shoppable Services'!$B$4=AL$53,AL5,0)</f>
        <v>0</v>
      </c>
      <c r="AM56" s="4">
        <f>IF('Shoppable Services'!$F$4=$D56,1,0)*IF('Shoppable Services'!$E$4=$C56,1,0)*IF('Shoppable Services'!$D$4=$B56,1,0)*IF('Shoppable Services'!$C$4=$A56,1,0)*IF('Shoppable Services'!$B$4=AM$53,AM5,0)</f>
        <v>0</v>
      </c>
      <c r="AN56" s="4">
        <f>IF('Shoppable Services'!$F$4=$D56,1,0)*IF('Shoppable Services'!$E$4=$C56,1,0)*IF('Shoppable Services'!$D$4=$B56,1,0)*IF('Shoppable Services'!$C$4=$A56,1,0)*IF('Shoppable Services'!$B$4=AN$53,AN5,0)</f>
        <v>0</v>
      </c>
      <c r="AO56" s="4">
        <f>IF('Shoppable Services'!$F$4=$D56,1,0)*IF('Shoppable Services'!$E$4=$C56,1,0)*IF('Shoppable Services'!$D$4=$B56,1,0)*IF('Shoppable Services'!$C$4=$A56,1,0)*IF('Shoppable Services'!$B$4=AO$53,AO5,0)</f>
        <v>0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22</v>
      </c>
      <c r="B57" t="s">
        <v>23</v>
      </c>
      <c r="C57" t="s">
        <v>28</v>
      </c>
      <c r="D57" t="s">
        <v>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Services'!$B$4=J$53,J6,0)</f>
        <v>0</v>
      </c>
      <c r="K57" s="4">
        <f>IF('Shoppable Services'!$F$4=$D57,1,0)*IF('Shoppable Services'!$E$4=$C57,1,0)*IF('Shoppable Services'!$D$4=$B57,1,0)*IF('Shoppable Services'!$C$4=$A57,1,0)*IF('Shoppable Services'!$B$4=K$53,K6,0)</f>
        <v>0</v>
      </c>
      <c r="L57" s="4">
        <f>IF('Shoppable Services'!$F$4=$D57,1,0)*IF('Shoppable Services'!$E$4=$C57,1,0)*IF('Shoppable Services'!$D$4=$B57,1,0)*IF('Shoppable Services'!$C$4=$A57,1,0)*IF('Shoppable Services'!$B$4=L$53,L6,0)</f>
        <v>0</v>
      </c>
      <c r="M57" s="4">
        <f>IF('Shoppable Services'!$F$4=$D57,1,0)*IF('Shoppable Services'!$E$4=$C57,1,0)*IF('Shoppable Services'!$D$4=$B57,1,0)*IF('Shoppable Services'!$C$4=$A57,1,0)*IF('Shoppable Services'!$B$4=M$53,M6,0)</f>
        <v>0</v>
      </c>
      <c r="N57" s="4">
        <f>IF('Shoppable Services'!$F$4=$D57,1,0)*IF('Shoppable Services'!$E$4=$C57,1,0)*IF('Shoppable Services'!$D$4=$B57,1,0)*IF('Shoppable Services'!$C$4=$A57,1,0)*IF('Shoppable Services'!$B$4=N$53,N6,0)</f>
        <v>0</v>
      </c>
      <c r="O57" s="4">
        <f>IF('Shoppable Services'!$F$4=$D57,1,0)*IF('Shoppable Services'!$E$4=$C57,1,0)*IF('Shoppable Services'!$D$4=$B57,1,0)*IF('Shoppable Services'!$C$4=$A57,1,0)*IF('Shoppable Services'!$B$4=O$53,O6,0)</f>
        <v>0</v>
      </c>
      <c r="P57" s="4">
        <f>IF('Shoppable Services'!$F$4=$D57,1,0)*IF('Shoppable Services'!$E$4=$C57,1,0)*IF('Shoppable Services'!$D$4=$B57,1,0)*IF('Shoppable Services'!$C$4=$A57,1,0)*IF('Shoppable Services'!$B$4=P$53,P6,0)</f>
        <v>0</v>
      </c>
      <c r="Q57" s="4">
        <f>IF('Shoppable Services'!$F$4=$D57,1,0)*IF('Shoppable Services'!$E$4=$C57,1,0)*IF('Shoppable Services'!$D$4=$B57,1,0)*IF('Shoppable Services'!$C$4=$A57,1,0)*IF('Shoppable Services'!$B$4=Q$53,Q6,0)</f>
        <v>0</v>
      </c>
      <c r="R57" s="4">
        <f>IF('Shoppable Services'!$F$4=$D57,1,0)*IF('Shoppable Services'!$E$4=$C57,1,0)*IF('Shoppable Services'!$D$4=$B57,1,0)*IF('Shoppable Services'!$C$4=$A57,1,0)*IF('Shoppable Services'!$B$4=R$53,R6,0)</f>
        <v>0</v>
      </c>
      <c r="S57" s="4">
        <f>IF('Shoppable Services'!$F$4=$D57,1,0)*IF('Shoppable Services'!$E$4=$C57,1,0)*IF('Shoppable Services'!$D$4=$B57,1,0)*IF('Shoppable Services'!$C$4=$A57,1,0)*IF('Shoppable Services'!$B$4=S$53,S6,0)</f>
        <v>0</v>
      </c>
      <c r="T57" s="4">
        <f>IF('Shoppable Services'!$F$4=$D57,1,0)*IF('Shoppable Services'!$E$4=$C57,1,0)*IF('Shoppable Services'!$D$4=$B57,1,0)*IF('Shoppable Services'!$C$4=$A57,1,0)*IF('Shoppable Services'!$B$4=T$53,T6,0)</f>
        <v>0</v>
      </c>
      <c r="U57" s="4">
        <f>IF('Shoppable Services'!$F$4=$D57,1,0)*IF('Shoppable Services'!$E$4=$C57,1,0)*IF('Shoppable Services'!$D$4=$B57,1,0)*IF('Shoppable Services'!$C$4=$A57,1,0)*IF('Shoppable Services'!$B$4=U$53,U6,0)</f>
        <v>0</v>
      </c>
      <c r="V57" s="4">
        <f>IF('Shoppable Services'!$F$4=$D57,1,0)*IF('Shoppable Services'!$E$4=$C57,1,0)*IF('Shoppable Services'!$D$4=$B57,1,0)*IF('Shoppable Services'!$C$4=$A57,1,0)*IF('Shoppable Services'!$B$4=V$53,V6,0)</f>
        <v>0</v>
      </c>
      <c r="W57" s="4">
        <f>IF('Shoppable Services'!$F$4=$D57,1,0)*IF('Shoppable Services'!$E$4=$C57,1,0)*IF('Shoppable Services'!$D$4=$B57,1,0)*IF('Shoppable Services'!$C$4=$A57,1,0)*IF('Shoppable Services'!$B$4=W$53,W6,0)</f>
        <v>0</v>
      </c>
      <c r="X57" s="4">
        <f>IF('Shoppable Services'!$F$4=$D57,1,0)*IF('Shoppable Services'!$E$4=$C57,1,0)*IF('Shoppable Services'!$D$4=$B57,1,0)*IF('Shoppable Services'!$C$4=$A57,1,0)*IF('Shoppable Services'!$B$4=X$53,X6,0)</f>
        <v>0</v>
      </c>
      <c r="Y57" s="4">
        <f>IF('Shoppable Services'!$F$4=$D57,1,0)*IF('Shoppable Services'!$E$4=$C57,1,0)*IF('Shoppable Services'!$D$4=$B57,1,0)*IF('Shoppable Services'!$C$4=$A57,1,0)*IF('Shoppable Services'!$B$4=Y$53,Y6,0)</f>
        <v>0</v>
      </c>
      <c r="Z57" s="4">
        <f>IF('Shoppable Services'!$F$4=$D57,1,0)*IF('Shoppable Services'!$E$4=$C57,1,0)*IF('Shoppable Services'!$D$4=$B57,1,0)*IF('Shoppable Services'!$C$4=$A57,1,0)*IF('Shoppable Services'!$B$4=Z$53,Z6,0)</f>
        <v>0</v>
      </c>
      <c r="AA57" s="4">
        <f>IF('Shoppable Services'!$F$4=$D57,1,0)*IF('Shoppable Services'!$E$4=$C57,1,0)*IF('Shoppable Services'!$D$4=$B57,1,0)*IF('Shoppable Services'!$C$4=$A57,1,0)*IF('Shoppable Services'!$B$4=AA$53,AA6,0)</f>
        <v>0</v>
      </c>
      <c r="AB57" s="4">
        <f>IF('Shoppable Services'!$F$4=$D57,1,0)*IF('Shoppable Services'!$E$4=$C57,1,0)*IF('Shoppable Services'!$D$4=$B57,1,0)*IF('Shoppable Services'!$C$4=$A57,1,0)*IF('Shoppable Services'!$B$4=AB$53,AB6,0)</f>
        <v>0</v>
      </c>
      <c r="AC57" s="4">
        <f>IF('Shoppable Services'!$F$4=$D57,1,0)*IF('Shoppable Services'!$E$4=$C57,1,0)*IF('Shoppable Services'!$D$4=$B57,1,0)*IF('Shoppable Services'!$C$4=$A57,1,0)*IF('Shoppable Services'!$B$4=AC$53,AC6,0)</f>
        <v>0</v>
      </c>
      <c r="AD57" s="4">
        <f>IF('Shoppable Services'!$F$4=$D57,1,0)*IF('Shoppable Services'!$E$4=$C57,1,0)*IF('Shoppable Services'!$D$4=$B57,1,0)*IF('Shoppable Services'!$C$4=$A57,1,0)*IF('Shoppable Services'!$B$4=AD$53,AD6,0)</f>
        <v>0</v>
      </c>
      <c r="AE57" s="4">
        <f>IF('Shoppable Services'!$F$4=$D57,1,0)*IF('Shoppable Services'!$E$4=$C57,1,0)*IF('Shoppable Services'!$D$4=$B57,1,0)*IF('Shoppable Services'!$C$4=$A57,1,0)*IF('Shoppable Services'!$B$4=AE$53,AE6,0)</f>
        <v>0</v>
      </c>
      <c r="AF57" s="4">
        <f>IF('Shoppable Services'!$F$4=$D57,1,0)*IF('Shoppable Services'!$E$4=$C57,1,0)*IF('Shoppable Services'!$D$4=$B57,1,0)*IF('Shoppable Services'!$C$4=$A57,1,0)*IF('Shoppable Services'!$B$4=AF$53,AF6,0)</f>
        <v>0</v>
      </c>
      <c r="AG57" s="4">
        <f>IF('Shoppable Services'!$F$4=$D57,1,0)*IF('Shoppable Services'!$E$4=$C57,1,0)*IF('Shoppable Services'!$D$4=$B57,1,0)*IF('Shoppable Services'!$C$4=$A57,1,0)*IF('Shoppable Services'!$B$4=AG$53,AG6,0)</f>
        <v>0</v>
      </c>
      <c r="AH57" s="4">
        <f>IF('Shoppable Services'!$F$4=$D57,1,0)*IF('Shoppable Services'!$E$4=$C57,1,0)*IF('Shoppable Services'!$D$4=$B57,1,0)*IF('Shoppable Services'!$C$4=$A57,1,0)*IF('Shoppable Services'!$B$4=AH$53,AH6,0)</f>
        <v>0</v>
      </c>
      <c r="AI57" s="4">
        <f>IF('Shoppable Services'!$F$4=$D57,1,0)*IF('Shoppable Services'!$E$4=$C57,1,0)*IF('Shoppable Services'!$D$4=$B57,1,0)*IF('Shoppable Services'!$C$4=$A57,1,0)*IF('Shoppable Services'!$B$4=AI$53,AI6,0)</f>
        <v>0</v>
      </c>
      <c r="AJ57" s="4">
        <f>IF('Shoppable Services'!$F$4=$D57,1,0)*IF('Shoppable Services'!$E$4=$C57,1,0)*IF('Shoppable Services'!$D$4=$B57,1,0)*IF('Shoppable Services'!$C$4=$A57,1,0)*IF('Shoppable Services'!$B$4=AJ$53,AJ6,0)</f>
        <v>0</v>
      </c>
      <c r="AK57" s="4">
        <f>IF('Shoppable Services'!$F$4=$D57,1,0)*IF('Shoppable Services'!$E$4=$C57,1,0)*IF('Shoppable Services'!$D$4=$B57,1,0)*IF('Shoppable Services'!$C$4=$A57,1,0)*IF('Shoppable Services'!$B$4=AK$53,AK6,0)</f>
        <v>0</v>
      </c>
      <c r="AL57" s="4">
        <f>IF('Shoppable Services'!$F$4=$D57,1,0)*IF('Shoppable Services'!$E$4=$C57,1,0)*IF('Shoppable Services'!$D$4=$B57,1,0)*IF('Shoppable Services'!$C$4=$A57,1,0)*IF('Shoppable Services'!$B$4=AL$53,AL6,0)</f>
        <v>0</v>
      </c>
      <c r="AM57" s="4">
        <f>IF('Shoppable Services'!$F$4=$D57,1,0)*IF('Shoppable Services'!$E$4=$C57,1,0)*IF('Shoppable Services'!$D$4=$B57,1,0)*IF('Shoppable Services'!$C$4=$A57,1,0)*IF('Shoppable Services'!$B$4=AM$53,AM6,0)</f>
        <v>0</v>
      </c>
      <c r="AN57" s="4">
        <f>IF('Shoppable Services'!$F$4=$D57,1,0)*IF('Shoppable Services'!$E$4=$C57,1,0)*IF('Shoppable Services'!$D$4=$B57,1,0)*IF('Shoppable Services'!$C$4=$A57,1,0)*IF('Shoppable Services'!$B$4=AN$53,AN6,0)</f>
        <v>0</v>
      </c>
      <c r="AO57" s="4">
        <f>IF('Shoppable Services'!$F$4=$D57,1,0)*IF('Shoppable Services'!$E$4=$C57,1,0)*IF('Shoppable Services'!$D$4=$B57,1,0)*IF('Shoppable Services'!$C$4=$A57,1,0)*IF('Shoppable Services'!$B$4=AO$53,AO6,0)</f>
        <v>0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22</v>
      </c>
      <c r="B58" t="s">
        <v>24</v>
      </c>
      <c r="C58" t="s">
        <v>27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Services'!$B$4=J$53,J7,0)</f>
        <v>0</v>
      </c>
      <c r="K58" s="4">
        <f>IF('Shoppable Services'!$F$4=$D58,1,0)*IF('Shoppable Services'!$E$4=$C58,1,0)*IF('Shoppable Services'!$D$4=$B58,1,0)*IF('Shoppable Services'!$C$4=$A58,1,0)*IF('Shoppable Services'!$B$4=K$53,K7,0)</f>
        <v>0</v>
      </c>
      <c r="L58" s="4">
        <f>IF('Shoppable Services'!$F$4=$D58,1,0)*IF('Shoppable Services'!$E$4=$C58,1,0)*IF('Shoppable Services'!$D$4=$B58,1,0)*IF('Shoppable Services'!$C$4=$A58,1,0)*IF('Shoppable Services'!$B$4=L$53,L7,0)</f>
        <v>0</v>
      </c>
      <c r="M58" s="4">
        <f>IF('Shoppable Services'!$F$4=$D58,1,0)*IF('Shoppable Services'!$E$4=$C58,1,0)*IF('Shoppable Services'!$D$4=$B58,1,0)*IF('Shoppable Services'!$C$4=$A58,1,0)*IF('Shoppable Services'!$B$4=M$53,M7,0)</f>
        <v>0</v>
      </c>
      <c r="N58" s="4">
        <f>IF('Shoppable Services'!$F$4=$D58,1,0)*IF('Shoppable Services'!$E$4=$C58,1,0)*IF('Shoppable Services'!$D$4=$B58,1,0)*IF('Shoppable Services'!$C$4=$A58,1,0)*IF('Shoppable Services'!$B$4=N$53,N7,0)</f>
        <v>0</v>
      </c>
      <c r="O58" s="4">
        <f>IF('Shoppable Services'!$F$4=$D58,1,0)*IF('Shoppable Services'!$E$4=$C58,1,0)*IF('Shoppable Services'!$D$4=$B58,1,0)*IF('Shoppable Services'!$C$4=$A58,1,0)*IF('Shoppable Services'!$B$4=O$53,O7,0)</f>
        <v>0</v>
      </c>
      <c r="P58" s="4">
        <f>IF('Shoppable Services'!$F$4=$D58,1,0)*IF('Shoppable Services'!$E$4=$C58,1,0)*IF('Shoppable Services'!$D$4=$B58,1,0)*IF('Shoppable Services'!$C$4=$A58,1,0)*IF('Shoppable Services'!$B$4=P$53,P7,0)</f>
        <v>0</v>
      </c>
      <c r="Q58" s="4">
        <f>IF('Shoppable Services'!$F$4=$D58,1,0)*IF('Shoppable Services'!$E$4=$C58,1,0)*IF('Shoppable Services'!$D$4=$B58,1,0)*IF('Shoppable Services'!$C$4=$A58,1,0)*IF('Shoppable Services'!$B$4=Q$53,Q7,0)</f>
        <v>0</v>
      </c>
      <c r="R58" s="4">
        <f>IF('Shoppable Services'!$F$4=$D58,1,0)*IF('Shoppable Services'!$E$4=$C58,1,0)*IF('Shoppable Services'!$D$4=$B58,1,0)*IF('Shoppable Services'!$C$4=$A58,1,0)*IF('Shoppable Services'!$B$4=R$53,R7,0)</f>
        <v>0</v>
      </c>
      <c r="S58" s="4">
        <f>IF('Shoppable Services'!$F$4=$D58,1,0)*IF('Shoppable Services'!$E$4=$C58,1,0)*IF('Shoppable Services'!$D$4=$B58,1,0)*IF('Shoppable Services'!$C$4=$A58,1,0)*IF('Shoppable Services'!$B$4=S$53,S7,0)</f>
        <v>0</v>
      </c>
      <c r="T58" s="4">
        <f>IF('Shoppable Services'!$F$4=$D58,1,0)*IF('Shoppable Services'!$E$4=$C58,1,0)*IF('Shoppable Services'!$D$4=$B58,1,0)*IF('Shoppable Services'!$C$4=$A58,1,0)*IF('Shoppable Services'!$B$4=T$53,T7,0)</f>
        <v>0</v>
      </c>
      <c r="U58" s="4">
        <f>IF('Shoppable Services'!$F$4=$D58,1,0)*IF('Shoppable Services'!$E$4=$C58,1,0)*IF('Shoppable Services'!$D$4=$B58,1,0)*IF('Shoppable Services'!$C$4=$A58,1,0)*IF('Shoppable Services'!$B$4=U$53,U7,0)</f>
        <v>0</v>
      </c>
      <c r="V58" s="4">
        <f>IF('Shoppable Services'!$F$4=$D58,1,0)*IF('Shoppable Services'!$E$4=$C58,1,0)*IF('Shoppable Services'!$D$4=$B58,1,0)*IF('Shoppable Services'!$C$4=$A58,1,0)*IF('Shoppable Services'!$B$4=V$53,V7,0)</f>
        <v>0</v>
      </c>
      <c r="W58" s="4">
        <f>IF('Shoppable Services'!$F$4=$D58,1,0)*IF('Shoppable Services'!$E$4=$C58,1,0)*IF('Shoppable Services'!$D$4=$B58,1,0)*IF('Shoppable Services'!$C$4=$A58,1,0)*IF('Shoppable Services'!$B$4=W$53,W7,0)</f>
        <v>0</v>
      </c>
      <c r="X58" s="4">
        <f>IF('Shoppable Services'!$F$4=$D58,1,0)*IF('Shoppable Services'!$E$4=$C58,1,0)*IF('Shoppable Services'!$D$4=$B58,1,0)*IF('Shoppable Services'!$C$4=$A58,1,0)*IF('Shoppable Services'!$B$4=X$53,X7,0)</f>
        <v>0</v>
      </c>
      <c r="Y58" s="4">
        <f>IF('Shoppable Services'!$F$4=$D58,1,0)*IF('Shoppable Services'!$E$4=$C58,1,0)*IF('Shoppable Services'!$D$4=$B58,1,0)*IF('Shoppable Services'!$C$4=$A58,1,0)*IF('Shoppable Services'!$B$4=Y$53,Y7,0)</f>
        <v>0</v>
      </c>
      <c r="Z58" s="4">
        <f>IF('Shoppable Services'!$F$4=$D58,1,0)*IF('Shoppable Services'!$E$4=$C58,1,0)*IF('Shoppable Services'!$D$4=$B58,1,0)*IF('Shoppable Services'!$C$4=$A58,1,0)*IF('Shoppable Services'!$B$4=Z$53,Z7,0)</f>
        <v>0</v>
      </c>
      <c r="AA58" s="4">
        <f>IF('Shoppable Services'!$F$4=$D58,1,0)*IF('Shoppable Services'!$E$4=$C58,1,0)*IF('Shoppable Services'!$D$4=$B58,1,0)*IF('Shoppable Services'!$C$4=$A58,1,0)*IF('Shoppable Services'!$B$4=AA$53,AA7,0)</f>
        <v>0</v>
      </c>
      <c r="AB58" s="4">
        <f>IF('Shoppable Services'!$F$4=$D58,1,0)*IF('Shoppable Services'!$E$4=$C58,1,0)*IF('Shoppable Services'!$D$4=$B58,1,0)*IF('Shoppable Services'!$C$4=$A58,1,0)*IF('Shoppable Services'!$B$4=AB$53,AB7,0)</f>
        <v>0</v>
      </c>
      <c r="AC58" s="4">
        <f>IF('Shoppable Services'!$F$4=$D58,1,0)*IF('Shoppable Services'!$E$4=$C58,1,0)*IF('Shoppable Services'!$D$4=$B58,1,0)*IF('Shoppable Services'!$C$4=$A58,1,0)*IF('Shoppable Services'!$B$4=AC$53,AC7,0)</f>
        <v>0</v>
      </c>
      <c r="AD58" s="4">
        <f>IF('Shoppable Services'!$F$4=$D58,1,0)*IF('Shoppable Services'!$E$4=$C58,1,0)*IF('Shoppable Services'!$D$4=$B58,1,0)*IF('Shoppable Services'!$C$4=$A58,1,0)*IF('Shoppable Services'!$B$4=AD$53,AD7,0)</f>
        <v>0</v>
      </c>
      <c r="AE58" s="4">
        <f>IF('Shoppable Services'!$F$4=$D58,1,0)*IF('Shoppable Services'!$E$4=$C58,1,0)*IF('Shoppable Services'!$D$4=$B58,1,0)*IF('Shoppable Services'!$C$4=$A58,1,0)*IF('Shoppable Services'!$B$4=AE$53,AE7,0)</f>
        <v>0</v>
      </c>
      <c r="AF58" s="4">
        <f>IF('Shoppable Services'!$F$4=$D58,1,0)*IF('Shoppable Services'!$E$4=$C58,1,0)*IF('Shoppable Services'!$D$4=$B58,1,0)*IF('Shoppable Services'!$C$4=$A58,1,0)*IF('Shoppable Services'!$B$4=AF$53,AF7,0)</f>
        <v>0</v>
      </c>
      <c r="AG58" s="4">
        <f>IF('Shoppable Services'!$F$4=$D58,1,0)*IF('Shoppable Services'!$E$4=$C58,1,0)*IF('Shoppable Services'!$D$4=$B58,1,0)*IF('Shoppable Services'!$C$4=$A58,1,0)*IF('Shoppable Services'!$B$4=AG$53,AG7,0)</f>
        <v>0</v>
      </c>
      <c r="AH58" s="4">
        <f>IF('Shoppable Services'!$F$4=$D58,1,0)*IF('Shoppable Services'!$E$4=$C58,1,0)*IF('Shoppable Services'!$D$4=$B58,1,0)*IF('Shoppable Services'!$C$4=$A58,1,0)*IF('Shoppable Services'!$B$4=AH$53,AH7,0)</f>
        <v>0</v>
      </c>
      <c r="AI58" s="4">
        <f>IF('Shoppable Services'!$F$4=$D58,1,0)*IF('Shoppable Services'!$E$4=$C58,1,0)*IF('Shoppable Services'!$D$4=$B58,1,0)*IF('Shoppable Services'!$C$4=$A58,1,0)*IF('Shoppable Services'!$B$4=AI$53,AI7,0)</f>
        <v>0</v>
      </c>
      <c r="AJ58" s="4">
        <f>IF('Shoppable Services'!$F$4=$D58,1,0)*IF('Shoppable Services'!$E$4=$C58,1,0)*IF('Shoppable Services'!$D$4=$B58,1,0)*IF('Shoppable Services'!$C$4=$A58,1,0)*IF('Shoppable Services'!$B$4=AJ$53,AJ7,0)</f>
        <v>0</v>
      </c>
      <c r="AK58" s="4">
        <f>IF('Shoppable Services'!$F$4=$D58,1,0)*IF('Shoppable Services'!$E$4=$C58,1,0)*IF('Shoppable Services'!$D$4=$B58,1,0)*IF('Shoppable Services'!$C$4=$A58,1,0)*IF('Shoppable Services'!$B$4=AK$53,AK7,0)</f>
        <v>0</v>
      </c>
      <c r="AL58" s="4">
        <f>IF('Shoppable Services'!$F$4=$D58,1,0)*IF('Shoppable Services'!$E$4=$C58,1,0)*IF('Shoppable Services'!$D$4=$B58,1,0)*IF('Shoppable Services'!$C$4=$A58,1,0)*IF('Shoppable Services'!$B$4=AL$53,AL7,0)</f>
        <v>0</v>
      </c>
      <c r="AM58" s="4">
        <f>IF('Shoppable Services'!$F$4=$D58,1,0)*IF('Shoppable Services'!$E$4=$C58,1,0)*IF('Shoppable Services'!$D$4=$B58,1,0)*IF('Shoppable Services'!$C$4=$A58,1,0)*IF('Shoppable Services'!$B$4=AM$53,AM7,0)</f>
        <v>0</v>
      </c>
      <c r="AN58" s="4">
        <f>IF('Shoppable Services'!$F$4=$D58,1,0)*IF('Shoppable Services'!$E$4=$C58,1,0)*IF('Shoppable Services'!$D$4=$B58,1,0)*IF('Shoppable Services'!$C$4=$A58,1,0)*IF('Shoppable Services'!$B$4=AN$53,AN7,0)</f>
        <v>0</v>
      </c>
      <c r="AO58" s="4">
        <f>IF('Shoppable Services'!$F$4=$D58,1,0)*IF('Shoppable Services'!$E$4=$C58,1,0)*IF('Shoppable Services'!$D$4=$B58,1,0)*IF('Shoppable Services'!$C$4=$A58,1,0)*IF('Shoppable Services'!$B$4=AO$53,AO7,0)</f>
        <v>0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22</v>
      </c>
      <c r="B59" t="s">
        <v>24</v>
      </c>
      <c r="C59" t="s">
        <v>28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Services'!$B$4=J$53,J8,0)</f>
        <v>0</v>
      </c>
      <c r="K59" s="4">
        <f>IF('Shoppable Services'!$F$4=$D59,1,0)*IF('Shoppable Services'!$E$4=$C59,1,0)*IF('Shoppable Services'!$D$4=$B59,1,0)*IF('Shoppable Services'!$C$4=$A59,1,0)*IF('Shoppable Services'!$B$4=K$53,K8,0)</f>
        <v>0</v>
      </c>
      <c r="L59" s="4">
        <f>IF('Shoppable Services'!$F$4=$D59,1,0)*IF('Shoppable Services'!$E$4=$C59,1,0)*IF('Shoppable Services'!$D$4=$B59,1,0)*IF('Shoppable Services'!$C$4=$A59,1,0)*IF('Shoppable Services'!$B$4=L$53,L8,0)</f>
        <v>0</v>
      </c>
      <c r="M59" s="4">
        <f>IF('Shoppable Services'!$F$4=$D59,1,0)*IF('Shoppable Services'!$E$4=$C59,1,0)*IF('Shoppable Services'!$D$4=$B59,1,0)*IF('Shoppable Services'!$C$4=$A59,1,0)*IF('Shoppable Services'!$B$4=M$53,M8,0)</f>
        <v>0</v>
      </c>
      <c r="N59" s="4">
        <f>IF('Shoppable Services'!$F$4=$D59,1,0)*IF('Shoppable Services'!$E$4=$C59,1,0)*IF('Shoppable Services'!$D$4=$B59,1,0)*IF('Shoppable Services'!$C$4=$A59,1,0)*IF('Shoppable Services'!$B$4=N$53,N8,0)</f>
        <v>0</v>
      </c>
      <c r="O59" s="4">
        <f>IF('Shoppable Services'!$F$4=$D59,1,0)*IF('Shoppable Services'!$E$4=$C59,1,0)*IF('Shoppable Services'!$D$4=$B59,1,0)*IF('Shoppable Services'!$C$4=$A59,1,0)*IF('Shoppable Services'!$B$4=O$53,O8,0)</f>
        <v>0</v>
      </c>
      <c r="P59" s="4">
        <f>IF('Shoppable Services'!$F$4=$D59,1,0)*IF('Shoppable Services'!$E$4=$C59,1,0)*IF('Shoppable Services'!$D$4=$B59,1,0)*IF('Shoppable Services'!$C$4=$A59,1,0)*IF('Shoppable Services'!$B$4=P$53,P8,0)</f>
        <v>0</v>
      </c>
      <c r="Q59" s="4">
        <f>IF('Shoppable Services'!$F$4=$D59,1,0)*IF('Shoppable Services'!$E$4=$C59,1,0)*IF('Shoppable Services'!$D$4=$B59,1,0)*IF('Shoppable Services'!$C$4=$A59,1,0)*IF('Shoppable Services'!$B$4=Q$53,Q8,0)</f>
        <v>0</v>
      </c>
      <c r="R59" s="4">
        <f>IF('Shoppable Services'!$F$4=$D59,1,0)*IF('Shoppable Services'!$E$4=$C59,1,0)*IF('Shoppable Services'!$D$4=$B59,1,0)*IF('Shoppable Services'!$C$4=$A59,1,0)*IF('Shoppable Services'!$B$4=R$53,R8,0)</f>
        <v>0</v>
      </c>
      <c r="S59" s="4">
        <f>IF('Shoppable Services'!$F$4=$D59,1,0)*IF('Shoppable Services'!$E$4=$C59,1,0)*IF('Shoppable Services'!$D$4=$B59,1,0)*IF('Shoppable Services'!$C$4=$A59,1,0)*IF('Shoppable Services'!$B$4=S$53,S8,0)</f>
        <v>0</v>
      </c>
      <c r="T59" s="4">
        <f>IF('Shoppable Services'!$F$4=$D59,1,0)*IF('Shoppable Services'!$E$4=$C59,1,0)*IF('Shoppable Services'!$D$4=$B59,1,0)*IF('Shoppable Services'!$C$4=$A59,1,0)*IF('Shoppable Services'!$B$4=T$53,T8,0)</f>
        <v>0</v>
      </c>
      <c r="U59" s="4">
        <f>IF('Shoppable Services'!$F$4=$D59,1,0)*IF('Shoppable Services'!$E$4=$C59,1,0)*IF('Shoppable Services'!$D$4=$B59,1,0)*IF('Shoppable Services'!$C$4=$A59,1,0)*IF('Shoppable Services'!$B$4=U$53,U8,0)</f>
        <v>0</v>
      </c>
      <c r="V59" s="4">
        <f>IF('Shoppable Services'!$F$4=$D59,1,0)*IF('Shoppable Services'!$E$4=$C59,1,0)*IF('Shoppable Services'!$D$4=$B59,1,0)*IF('Shoppable Services'!$C$4=$A59,1,0)*IF('Shoppable Services'!$B$4=V$53,V8,0)</f>
        <v>0</v>
      </c>
      <c r="W59" s="4">
        <f>IF('Shoppable Services'!$F$4=$D59,1,0)*IF('Shoppable Services'!$E$4=$C59,1,0)*IF('Shoppable Services'!$D$4=$B59,1,0)*IF('Shoppable Services'!$C$4=$A59,1,0)*IF('Shoppable Services'!$B$4=W$53,W8,0)</f>
        <v>0</v>
      </c>
      <c r="X59" s="4">
        <f>IF('Shoppable Services'!$F$4=$D59,1,0)*IF('Shoppable Services'!$E$4=$C59,1,0)*IF('Shoppable Services'!$D$4=$B59,1,0)*IF('Shoppable Services'!$C$4=$A59,1,0)*IF('Shoppable Services'!$B$4=X$53,X8,0)</f>
        <v>0</v>
      </c>
      <c r="Y59" s="4">
        <f>IF('Shoppable Services'!$F$4=$D59,1,0)*IF('Shoppable Services'!$E$4=$C59,1,0)*IF('Shoppable Services'!$D$4=$B59,1,0)*IF('Shoppable Services'!$C$4=$A59,1,0)*IF('Shoppable Services'!$B$4=Y$53,Y8,0)</f>
        <v>0</v>
      </c>
      <c r="Z59" s="4">
        <f>IF('Shoppable Services'!$F$4=$D59,1,0)*IF('Shoppable Services'!$E$4=$C59,1,0)*IF('Shoppable Services'!$D$4=$B59,1,0)*IF('Shoppable Services'!$C$4=$A59,1,0)*IF('Shoppable Services'!$B$4=Z$53,Z8,0)</f>
        <v>0</v>
      </c>
      <c r="AA59" s="4">
        <f>IF('Shoppable Services'!$F$4=$D59,1,0)*IF('Shoppable Services'!$E$4=$C59,1,0)*IF('Shoppable Services'!$D$4=$B59,1,0)*IF('Shoppable Services'!$C$4=$A59,1,0)*IF('Shoppable Services'!$B$4=AA$53,AA8,0)</f>
        <v>0</v>
      </c>
      <c r="AB59" s="4">
        <f>IF('Shoppable Services'!$F$4=$D59,1,0)*IF('Shoppable Services'!$E$4=$C59,1,0)*IF('Shoppable Services'!$D$4=$B59,1,0)*IF('Shoppable Services'!$C$4=$A59,1,0)*IF('Shoppable Services'!$B$4=AB$53,AB8,0)</f>
        <v>0</v>
      </c>
      <c r="AC59" s="4">
        <f>IF('Shoppable Services'!$F$4=$D59,1,0)*IF('Shoppable Services'!$E$4=$C59,1,0)*IF('Shoppable Services'!$D$4=$B59,1,0)*IF('Shoppable Services'!$C$4=$A59,1,0)*IF('Shoppable Services'!$B$4=AC$53,AC8,0)</f>
        <v>0</v>
      </c>
      <c r="AD59" s="4">
        <f>IF('Shoppable Services'!$F$4=$D59,1,0)*IF('Shoppable Services'!$E$4=$C59,1,0)*IF('Shoppable Services'!$D$4=$B59,1,0)*IF('Shoppable Services'!$C$4=$A59,1,0)*IF('Shoppable Services'!$B$4=AD$53,AD8,0)</f>
        <v>0</v>
      </c>
      <c r="AE59" s="4">
        <f>IF('Shoppable Services'!$F$4=$D59,1,0)*IF('Shoppable Services'!$E$4=$C59,1,0)*IF('Shoppable Services'!$D$4=$B59,1,0)*IF('Shoppable Services'!$C$4=$A59,1,0)*IF('Shoppable Services'!$B$4=AE$53,AE8,0)</f>
        <v>0</v>
      </c>
      <c r="AF59" s="4">
        <f>IF('Shoppable Services'!$F$4=$D59,1,0)*IF('Shoppable Services'!$E$4=$C59,1,0)*IF('Shoppable Services'!$D$4=$B59,1,0)*IF('Shoppable Services'!$C$4=$A59,1,0)*IF('Shoppable Services'!$B$4=AF$53,AF8,0)</f>
        <v>0</v>
      </c>
      <c r="AG59" s="4">
        <f>IF('Shoppable Services'!$F$4=$D59,1,0)*IF('Shoppable Services'!$E$4=$C59,1,0)*IF('Shoppable Services'!$D$4=$B59,1,0)*IF('Shoppable Services'!$C$4=$A59,1,0)*IF('Shoppable Services'!$B$4=AG$53,AG8,0)</f>
        <v>0</v>
      </c>
      <c r="AH59" s="4">
        <f>IF('Shoppable Services'!$F$4=$D59,1,0)*IF('Shoppable Services'!$E$4=$C59,1,0)*IF('Shoppable Services'!$D$4=$B59,1,0)*IF('Shoppable Services'!$C$4=$A59,1,0)*IF('Shoppable Services'!$B$4=AH$53,AH8,0)</f>
        <v>0</v>
      </c>
      <c r="AI59" s="4">
        <f>IF('Shoppable Services'!$F$4=$D59,1,0)*IF('Shoppable Services'!$E$4=$C59,1,0)*IF('Shoppable Services'!$D$4=$B59,1,0)*IF('Shoppable Services'!$C$4=$A59,1,0)*IF('Shoppable Services'!$B$4=AI$53,AI8,0)</f>
        <v>0</v>
      </c>
      <c r="AJ59" s="4">
        <f>IF('Shoppable Services'!$F$4=$D59,1,0)*IF('Shoppable Services'!$E$4=$C59,1,0)*IF('Shoppable Services'!$D$4=$B59,1,0)*IF('Shoppable Services'!$C$4=$A59,1,0)*IF('Shoppable Services'!$B$4=AJ$53,AJ8,0)</f>
        <v>0</v>
      </c>
      <c r="AK59" s="4">
        <f>IF('Shoppable Services'!$F$4=$D59,1,0)*IF('Shoppable Services'!$E$4=$C59,1,0)*IF('Shoppable Services'!$D$4=$B59,1,0)*IF('Shoppable Services'!$C$4=$A59,1,0)*IF('Shoppable Services'!$B$4=AK$53,AK8,0)</f>
        <v>0</v>
      </c>
      <c r="AL59" s="4">
        <f>IF('Shoppable Services'!$F$4=$D59,1,0)*IF('Shoppable Services'!$E$4=$C59,1,0)*IF('Shoppable Services'!$D$4=$B59,1,0)*IF('Shoppable Services'!$C$4=$A59,1,0)*IF('Shoppable Services'!$B$4=AL$53,AL8,0)</f>
        <v>0</v>
      </c>
      <c r="AM59" s="4">
        <f>IF('Shoppable Services'!$F$4=$D59,1,0)*IF('Shoppable Services'!$E$4=$C59,1,0)*IF('Shoppable Services'!$D$4=$B59,1,0)*IF('Shoppable Services'!$C$4=$A59,1,0)*IF('Shoppable Services'!$B$4=AM$53,AM8,0)</f>
        <v>0</v>
      </c>
      <c r="AN59" s="4">
        <f>IF('Shoppable Services'!$F$4=$D59,1,0)*IF('Shoppable Services'!$E$4=$C59,1,0)*IF('Shoppable Services'!$D$4=$B59,1,0)*IF('Shoppable Services'!$C$4=$A59,1,0)*IF('Shoppable Services'!$B$4=AN$53,AN8,0)</f>
        <v>0</v>
      </c>
      <c r="AO59" s="4">
        <f>IF('Shoppable Services'!$F$4=$D59,1,0)*IF('Shoppable Services'!$E$4=$C59,1,0)*IF('Shoppable Services'!$D$4=$B59,1,0)*IF('Shoppable Services'!$C$4=$A59,1,0)*IF('Shoppable Services'!$B$4=AO$53,AO8,0)</f>
        <v>0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22</v>
      </c>
      <c r="B60" t="s">
        <v>24</v>
      </c>
      <c r="C60" t="s">
        <v>21</v>
      </c>
      <c r="D60" t="s">
        <v>7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Services'!$B$4=J$53,J9,0)</f>
        <v>0</v>
      </c>
      <c r="K60" s="4">
        <f>IF('Shoppable Services'!$F$4=$D60,1,0)*IF('Shoppable Services'!$E$4=$C60,1,0)*IF('Shoppable Services'!$D$4=$B60,1,0)*IF('Shoppable Services'!$C$4=$A60,1,0)*IF('Shoppable Services'!$B$4=K$53,K9,0)</f>
        <v>0</v>
      </c>
      <c r="L60" s="4">
        <f>IF('Shoppable Services'!$F$4=$D60,1,0)*IF('Shoppable Services'!$E$4=$C60,1,0)*IF('Shoppable Services'!$D$4=$B60,1,0)*IF('Shoppable Services'!$C$4=$A60,1,0)*IF('Shoppable Services'!$B$4=L$53,L9,0)</f>
        <v>0</v>
      </c>
      <c r="M60" s="4">
        <f>IF('Shoppable Services'!$F$4=$D60,1,0)*IF('Shoppable Services'!$E$4=$C60,1,0)*IF('Shoppable Services'!$D$4=$B60,1,0)*IF('Shoppable Services'!$C$4=$A60,1,0)*IF('Shoppable Services'!$B$4=M$53,M9,0)</f>
        <v>0</v>
      </c>
      <c r="N60" s="4">
        <f>IF('Shoppable Services'!$F$4=$D60,1,0)*IF('Shoppable Services'!$E$4=$C60,1,0)*IF('Shoppable Services'!$D$4=$B60,1,0)*IF('Shoppable Services'!$C$4=$A60,1,0)*IF('Shoppable Services'!$B$4=N$53,N9,0)</f>
        <v>0</v>
      </c>
      <c r="O60" s="4">
        <f>IF('Shoppable Services'!$F$4=$D60,1,0)*IF('Shoppable Services'!$E$4=$C60,1,0)*IF('Shoppable Services'!$D$4=$B60,1,0)*IF('Shoppable Services'!$C$4=$A60,1,0)*IF('Shoppable Services'!$B$4=O$53,O9,0)</f>
        <v>0</v>
      </c>
      <c r="P60" s="4">
        <f>IF('Shoppable Services'!$F$4=$D60,1,0)*IF('Shoppable Services'!$E$4=$C60,1,0)*IF('Shoppable Services'!$D$4=$B60,1,0)*IF('Shoppable Services'!$C$4=$A60,1,0)*IF('Shoppable Services'!$B$4=P$53,P9,0)</f>
        <v>0</v>
      </c>
      <c r="Q60" s="4">
        <f>IF('Shoppable Services'!$F$4=$D60,1,0)*IF('Shoppable Services'!$E$4=$C60,1,0)*IF('Shoppable Services'!$D$4=$B60,1,0)*IF('Shoppable Services'!$C$4=$A60,1,0)*IF('Shoppable Services'!$B$4=Q$53,Q9,0)</f>
        <v>0</v>
      </c>
      <c r="R60" s="4">
        <f>IF('Shoppable Services'!$F$4=$D60,1,0)*IF('Shoppable Services'!$E$4=$C60,1,0)*IF('Shoppable Services'!$D$4=$B60,1,0)*IF('Shoppable Services'!$C$4=$A60,1,0)*IF('Shoppable Services'!$B$4=R$53,R9,0)</f>
        <v>0</v>
      </c>
      <c r="S60" s="4">
        <f>IF('Shoppable Services'!$F$4=$D60,1,0)*IF('Shoppable Services'!$E$4=$C60,1,0)*IF('Shoppable Services'!$D$4=$B60,1,0)*IF('Shoppable Services'!$C$4=$A60,1,0)*IF('Shoppable Services'!$B$4=S$53,S9,0)</f>
        <v>0</v>
      </c>
      <c r="T60" s="4">
        <f>IF('Shoppable Services'!$F$4=$D60,1,0)*IF('Shoppable Services'!$E$4=$C60,1,0)*IF('Shoppable Services'!$D$4=$B60,1,0)*IF('Shoppable Services'!$C$4=$A60,1,0)*IF('Shoppable Services'!$B$4=T$53,T9,0)</f>
        <v>0</v>
      </c>
      <c r="U60" s="4">
        <f>IF('Shoppable Services'!$F$4=$D60,1,0)*IF('Shoppable Services'!$E$4=$C60,1,0)*IF('Shoppable Services'!$D$4=$B60,1,0)*IF('Shoppable Services'!$C$4=$A60,1,0)*IF('Shoppable Services'!$B$4=U$53,U9,0)</f>
        <v>0</v>
      </c>
      <c r="V60" s="4">
        <f>IF('Shoppable Services'!$F$4=$D60,1,0)*IF('Shoppable Services'!$E$4=$C60,1,0)*IF('Shoppable Services'!$D$4=$B60,1,0)*IF('Shoppable Services'!$C$4=$A60,1,0)*IF('Shoppable Services'!$B$4=V$53,V9,0)</f>
        <v>0</v>
      </c>
      <c r="W60" s="4">
        <f>IF('Shoppable Services'!$F$4=$D60,1,0)*IF('Shoppable Services'!$E$4=$C60,1,0)*IF('Shoppable Services'!$D$4=$B60,1,0)*IF('Shoppable Services'!$C$4=$A60,1,0)*IF('Shoppable Services'!$B$4=W$53,W9,0)</f>
        <v>0</v>
      </c>
      <c r="X60" s="4">
        <f>IF('Shoppable Services'!$F$4=$D60,1,0)*IF('Shoppable Services'!$E$4=$C60,1,0)*IF('Shoppable Services'!$D$4=$B60,1,0)*IF('Shoppable Services'!$C$4=$A60,1,0)*IF('Shoppable Services'!$B$4=X$53,X9,0)</f>
        <v>0</v>
      </c>
      <c r="Y60" s="4">
        <f>IF('Shoppable Services'!$F$4=$D60,1,0)*IF('Shoppable Services'!$E$4=$C60,1,0)*IF('Shoppable Services'!$D$4=$B60,1,0)*IF('Shoppable Services'!$C$4=$A60,1,0)*IF('Shoppable Services'!$B$4=Y$53,Y9,0)</f>
        <v>0</v>
      </c>
      <c r="Z60" s="4">
        <f>IF('Shoppable Services'!$F$4=$D60,1,0)*IF('Shoppable Services'!$E$4=$C60,1,0)*IF('Shoppable Services'!$D$4=$B60,1,0)*IF('Shoppable Services'!$C$4=$A60,1,0)*IF('Shoppable Services'!$B$4=Z$53,Z9,0)</f>
        <v>0</v>
      </c>
      <c r="AA60" s="4">
        <f>IF('Shoppable Services'!$F$4=$D60,1,0)*IF('Shoppable Services'!$E$4=$C60,1,0)*IF('Shoppable Services'!$D$4=$B60,1,0)*IF('Shoppable Services'!$C$4=$A60,1,0)*IF('Shoppable Services'!$B$4=AA$53,AA9,0)</f>
        <v>0</v>
      </c>
      <c r="AB60" s="4">
        <f>IF('Shoppable Services'!$F$4=$D60,1,0)*IF('Shoppable Services'!$E$4=$C60,1,0)*IF('Shoppable Services'!$D$4=$B60,1,0)*IF('Shoppable Services'!$C$4=$A60,1,0)*IF('Shoppable Services'!$B$4=AB$53,AB9,0)</f>
        <v>0</v>
      </c>
      <c r="AC60" s="4">
        <f>IF('Shoppable Services'!$F$4=$D60,1,0)*IF('Shoppable Services'!$E$4=$C60,1,0)*IF('Shoppable Services'!$D$4=$B60,1,0)*IF('Shoppable Services'!$C$4=$A60,1,0)*IF('Shoppable Services'!$B$4=AC$53,AC9,0)</f>
        <v>0</v>
      </c>
      <c r="AD60" s="4">
        <f>IF('Shoppable Services'!$F$4=$D60,1,0)*IF('Shoppable Services'!$E$4=$C60,1,0)*IF('Shoppable Services'!$D$4=$B60,1,0)*IF('Shoppable Services'!$C$4=$A60,1,0)*IF('Shoppable Services'!$B$4=AD$53,AD9,0)</f>
        <v>0</v>
      </c>
      <c r="AE60" s="4">
        <f>IF('Shoppable Services'!$F$4=$D60,1,0)*IF('Shoppable Services'!$E$4=$C60,1,0)*IF('Shoppable Services'!$D$4=$B60,1,0)*IF('Shoppable Services'!$C$4=$A60,1,0)*IF('Shoppable Services'!$B$4=AE$53,AE9,0)</f>
        <v>0</v>
      </c>
      <c r="AF60" s="4">
        <f>IF('Shoppable Services'!$F$4=$D60,1,0)*IF('Shoppable Services'!$E$4=$C60,1,0)*IF('Shoppable Services'!$D$4=$B60,1,0)*IF('Shoppable Services'!$C$4=$A60,1,0)*IF('Shoppable Services'!$B$4=AF$53,AF9,0)</f>
        <v>0</v>
      </c>
      <c r="AG60" s="4">
        <f>IF('Shoppable Services'!$F$4=$D60,1,0)*IF('Shoppable Services'!$E$4=$C60,1,0)*IF('Shoppable Services'!$D$4=$B60,1,0)*IF('Shoppable Services'!$C$4=$A60,1,0)*IF('Shoppable Services'!$B$4=AG$53,AG9,0)</f>
        <v>0</v>
      </c>
      <c r="AH60" s="4">
        <f>IF('Shoppable Services'!$F$4=$D60,1,0)*IF('Shoppable Services'!$E$4=$C60,1,0)*IF('Shoppable Services'!$D$4=$B60,1,0)*IF('Shoppable Services'!$C$4=$A60,1,0)*IF('Shoppable Services'!$B$4=AH$53,AH9,0)</f>
        <v>0</v>
      </c>
      <c r="AI60" s="4">
        <f>IF('Shoppable Services'!$F$4=$D60,1,0)*IF('Shoppable Services'!$E$4=$C60,1,0)*IF('Shoppable Services'!$D$4=$B60,1,0)*IF('Shoppable Services'!$C$4=$A60,1,0)*IF('Shoppable Services'!$B$4=AI$53,AI9,0)</f>
        <v>0</v>
      </c>
      <c r="AJ60" s="4">
        <f>IF('Shoppable Services'!$F$4=$D60,1,0)*IF('Shoppable Services'!$E$4=$C60,1,0)*IF('Shoppable Services'!$D$4=$B60,1,0)*IF('Shoppable Services'!$C$4=$A60,1,0)*IF('Shoppable Services'!$B$4=AJ$53,AJ9,0)</f>
        <v>0</v>
      </c>
      <c r="AK60" s="4">
        <f>IF('Shoppable Services'!$F$4=$D60,1,0)*IF('Shoppable Services'!$E$4=$C60,1,0)*IF('Shoppable Services'!$D$4=$B60,1,0)*IF('Shoppable Services'!$C$4=$A60,1,0)*IF('Shoppable Services'!$B$4=AK$53,AK9,0)</f>
        <v>0</v>
      </c>
      <c r="AL60" s="4">
        <f>IF('Shoppable Services'!$F$4=$D60,1,0)*IF('Shoppable Services'!$E$4=$C60,1,0)*IF('Shoppable Services'!$D$4=$B60,1,0)*IF('Shoppable Services'!$C$4=$A60,1,0)*IF('Shoppable Services'!$B$4=AL$53,AL9,0)</f>
        <v>0</v>
      </c>
      <c r="AM60" s="4">
        <f>IF('Shoppable Services'!$F$4=$D60,1,0)*IF('Shoppable Services'!$E$4=$C60,1,0)*IF('Shoppable Services'!$D$4=$B60,1,0)*IF('Shoppable Services'!$C$4=$A60,1,0)*IF('Shoppable Services'!$B$4=AM$53,AM9,0)</f>
        <v>0</v>
      </c>
      <c r="AN60" s="4">
        <f>IF('Shoppable Services'!$F$4=$D60,1,0)*IF('Shoppable Services'!$E$4=$C60,1,0)*IF('Shoppable Services'!$D$4=$B60,1,0)*IF('Shoppable Services'!$C$4=$A60,1,0)*IF('Shoppable Services'!$B$4=AN$53,AN9,0)</f>
        <v>0</v>
      </c>
      <c r="AO60" s="4">
        <f>IF('Shoppable Services'!$F$4=$D60,1,0)*IF('Shoppable Services'!$E$4=$C60,1,0)*IF('Shoppable Services'!$D$4=$B60,1,0)*IF('Shoppable Services'!$C$4=$A60,1,0)*IF('Shoppable Services'!$B$4=AO$53,AO9,0)</f>
        <v>0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59</v>
      </c>
      <c r="B61" t="s">
        <v>60</v>
      </c>
      <c r="C61" t="s">
        <v>28</v>
      </c>
      <c r="D61" t="s">
        <v>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Services'!$B$4=J$53,J10,0)</f>
        <v>0</v>
      </c>
      <c r="K61" s="4">
        <f>IF('Shoppable Services'!$F$4=$D61,1,0)*IF('Shoppable Services'!$E$4=$C61,1,0)*IF('Shoppable Services'!$D$4=$B61,1,0)*IF('Shoppable Services'!$C$4=$A61,1,0)*IF('Shoppable Services'!$B$4=K$53,K10,0)</f>
        <v>0</v>
      </c>
      <c r="L61" s="4">
        <f>IF('Shoppable Services'!$F$4=$D61,1,0)*IF('Shoppable Services'!$E$4=$C61,1,0)*IF('Shoppable Services'!$D$4=$B61,1,0)*IF('Shoppable Services'!$C$4=$A61,1,0)*IF('Shoppable Services'!$B$4=L$53,L10,0)</f>
        <v>0</v>
      </c>
      <c r="M61" s="4">
        <f>IF('Shoppable Services'!$F$4=$D61,1,0)*IF('Shoppable Services'!$E$4=$C61,1,0)*IF('Shoppable Services'!$D$4=$B61,1,0)*IF('Shoppable Services'!$C$4=$A61,1,0)*IF('Shoppable Services'!$B$4=M$53,M10,0)</f>
        <v>0</v>
      </c>
      <c r="N61" s="4">
        <f>IF('Shoppable Services'!$F$4=$D61,1,0)*IF('Shoppable Services'!$E$4=$C61,1,0)*IF('Shoppable Services'!$D$4=$B61,1,0)*IF('Shoppable Services'!$C$4=$A61,1,0)*IF('Shoppable Services'!$B$4=N$53,N10,0)</f>
        <v>0</v>
      </c>
      <c r="O61" s="4">
        <f>IF('Shoppable Services'!$F$4=$D61,1,0)*IF('Shoppable Services'!$E$4=$C61,1,0)*IF('Shoppable Services'!$D$4=$B61,1,0)*IF('Shoppable Services'!$C$4=$A61,1,0)*IF('Shoppable Services'!$B$4=O$53,O10,0)</f>
        <v>0</v>
      </c>
      <c r="P61" s="4">
        <f>IF('Shoppable Services'!$F$4=$D61,1,0)*IF('Shoppable Services'!$E$4=$C61,1,0)*IF('Shoppable Services'!$D$4=$B61,1,0)*IF('Shoppable Services'!$C$4=$A61,1,0)*IF('Shoppable Services'!$B$4=P$53,P10,0)</f>
        <v>0</v>
      </c>
      <c r="Q61" s="4">
        <f>IF('Shoppable Services'!$F$4=$D61,1,0)*IF('Shoppable Services'!$E$4=$C61,1,0)*IF('Shoppable Services'!$D$4=$B61,1,0)*IF('Shoppable Services'!$C$4=$A61,1,0)*IF('Shoppable Services'!$B$4=Q$53,Q10,0)</f>
        <v>0</v>
      </c>
      <c r="R61" s="4">
        <f>IF('Shoppable Services'!$F$4=$D61,1,0)*IF('Shoppable Services'!$E$4=$C61,1,0)*IF('Shoppable Services'!$D$4=$B61,1,0)*IF('Shoppable Services'!$C$4=$A61,1,0)*IF('Shoppable Services'!$B$4=R$53,R10,0)</f>
        <v>0</v>
      </c>
      <c r="S61" s="4">
        <f>IF('Shoppable Services'!$F$4=$D61,1,0)*IF('Shoppable Services'!$E$4=$C61,1,0)*IF('Shoppable Services'!$D$4=$B61,1,0)*IF('Shoppable Services'!$C$4=$A61,1,0)*IF('Shoppable Services'!$B$4=S$53,S10,0)</f>
        <v>0</v>
      </c>
      <c r="T61" s="4">
        <f>IF('Shoppable Services'!$F$4=$D61,1,0)*IF('Shoppable Services'!$E$4=$C61,1,0)*IF('Shoppable Services'!$D$4=$B61,1,0)*IF('Shoppable Services'!$C$4=$A61,1,0)*IF('Shoppable Services'!$B$4=T$53,T10,0)</f>
        <v>0</v>
      </c>
      <c r="U61" s="4">
        <f>IF('Shoppable Services'!$F$4=$D61,1,0)*IF('Shoppable Services'!$E$4=$C61,1,0)*IF('Shoppable Services'!$D$4=$B61,1,0)*IF('Shoppable Services'!$C$4=$A61,1,0)*IF('Shoppable Services'!$B$4=U$53,U10,0)</f>
        <v>0</v>
      </c>
      <c r="V61" s="4">
        <f>IF('Shoppable Services'!$F$4=$D61,1,0)*IF('Shoppable Services'!$E$4=$C61,1,0)*IF('Shoppable Services'!$D$4=$B61,1,0)*IF('Shoppable Services'!$C$4=$A61,1,0)*IF('Shoppable Services'!$B$4=V$53,V10,0)</f>
        <v>0</v>
      </c>
      <c r="W61" s="4">
        <f>IF('Shoppable Services'!$F$4=$D61,1,0)*IF('Shoppable Services'!$E$4=$C61,1,0)*IF('Shoppable Services'!$D$4=$B61,1,0)*IF('Shoppable Services'!$C$4=$A61,1,0)*IF('Shoppable Services'!$B$4=W$53,W10,0)</f>
        <v>0</v>
      </c>
      <c r="X61" s="4">
        <f>IF('Shoppable Services'!$F$4=$D61,1,0)*IF('Shoppable Services'!$E$4=$C61,1,0)*IF('Shoppable Services'!$D$4=$B61,1,0)*IF('Shoppable Services'!$C$4=$A61,1,0)*IF('Shoppable Services'!$B$4=X$53,X10,0)</f>
        <v>0</v>
      </c>
      <c r="Y61" s="4">
        <f>IF('Shoppable Services'!$F$4=$D61,1,0)*IF('Shoppable Services'!$E$4=$C61,1,0)*IF('Shoppable Services'!$D$4=$B61,1,0)*IF('Shoppable Services'!$C$4=$A61,1,0)*IF('Shoppable Services'!$B$4=Y$53,Y10,0)</f>
        <v>0</v>
      </c>
      <c r="Z61" s="4">
        <f>IF('Shoppable Services'!$F$4=$D61,1,0)*IF('Shoppable Services'!$E$4=$C61,1,0)*IF('Shoppable Services'!$D$4=$B61,1,0)*IF('Shoppable Services'!$C$4=$A61,1,0)*IF('Shoppable Services'!$B$4=Z$53,Z10,0)</f>
        <v>0</v>
      </c>
      <c r="AA61" s="4">
        <f>IF('Shoppable Services'!$F$4=$D61,1,0)*IF('Shoppable Services'!$E$4=$C61,1,0)*IF('Shoppable Services'!$D$4=$B61,1,0)*IF('Shoppable Services'!$C$4=$A61,1,0)*IF('Shoppable Services'!$B$4=AA$53,AA10,0)</f>
        <v>0</v>
      </c>
      <c r="AB61" s="4">
        <f>IF('Shoppable Services'!$F$4=$D61,1,0)*IF('Shoppable Services'!$E$4=$C61,1,0)*IF('Shoppable Services'!$D$4=$B61,1,0)*IF('Shoppable Services'!$C$4=$A61,1,0)*IF('Shoppable Services'!$B$4=AB$53,AB10,0)</f>
        <v>0</v>
      </c>
      <c r="AC61" s="4">
        <f>IF('Shoppable Services'!$F$4=$D61,1,0)*IF('Shoppable Services'!$E$4=$C61,1,0)*IF('Shoppable Services'!$D$4=$B61,1,0)*IF('Shoppable Services'!$C$4=$A61,1,0)*IF('Shoppable Services'!$B$4=AC$53,AC10,0)</f>
        <v>0</v>
      </c>
      <c r="AD61" s="4">
        <f>IF('Shoppable Services'!$F$4=$D61,1,0)*IF('Shoppable Services'!$E$4=$C61,1,0)*IF('Shoppable Services'!$D$4=$B61,1,0)*IF('Shoppable Services'!$C$4=$A61,1,0)*IF('Shoppable Services'!$B$4=AD$53,AD10,0)</f>
        <v>0</v>
      </c>
      <c r="AE61" s="4">
        <f>IF('Shoppable Services'!$F$4=$D61,1,0)*IF('Shoppable Services'!$E$4=$C61,1,0)*IF('Shoppable Services'!$D$4=$B61,1,0)*IF('Shoppable Services'!$C$4=$A61,1,0)*IF('Shoppable Services'!$B$4=AE$53,AE10,0)</f>
        <v>0</v>
      </c>
      <c r="AF61" s="4">
        <f>IF('Shoppable Services'!$F$4=$D61,1,0)*IF('Shoppable Services'!$E$4=$C61,1,0)*IF('Shoppable Services'!$D$4=$B61,1,0)*IF('Shoppable Services'!$C$4=$A61,1,0)*IF('Shoppable Services'!$B$4=AF$53,AF10,0)</f>
        <v>0</v>
      </c>
      <c r="AG61" s="4">
        <f>IF('Shoppable Services'!$F$4=$D61,1,0)*IF('Shoppable Services'!$E$4=$C61,1,0)*IF('Shoppable Services'!$D$4=$B61,1,0)*IF('Shoppable Services'!$C$4=$A61,1,0)*IF('Shoppable Services'!$B$4=AG$53,AG10,0)</f>
        <v>0</v>
      </c>
      <c r="AH61" s="4">
        <f>IF('Shoppable Services'!$F$4=$D61,1,0)*IF('Shoppable Services'!$E$4=$C61,1,0)*IF('Shoppable Services'!$D$4=$B61,1,0)*IF('Shoppable Services'!$C$4=$A61,1,0)*IF('Shoppable Services'!$B$4=AH$53,AH10,0)</f>
        <v>0</v>
      </c>
      <c r="AI61" s="4">
        <f>IF('Shoppable Services'!$F$4=$D61,1,0)*IF('Shoppable Services'!$E$4=$C61,1,0)*IF('Shoppable Services'!$D$4=$B61,1,0)*IF('Shoppable Services'!$C$4=$A61,1,0)*IF('Shoppable Services'!$B$4=AI$53,AI10,0)</f>
        <v>0</v>
      </c>
      <c r="AJ61" s="4">
        <f>IF('Shoppable Services'!$F$4=$D61,1,0)*IF('Shoppable Services'!$E$4=$C61,1,0)*IF('Shoppable Services'!$D$4=$B61,1,0)*IF('Shoppable Services'!$C$4=$A61,1,0)*IF('Shoppable Services'!$B$4=AJ$53,AJ10,0)</f>
        <v>0</v>
      </c>
      <c r="AK61" s="4">
        <f>IF('Shoppable Services'!$F$4=$D61,1,0)*IF('Shoppable Services'!$E$4=$C61,1,0)*IF('Shoppable Services'!$D$4=$B61,1,0)*IF('Shoppable Services'!$C$4=$A61,1,0)*IF('Shoppable Services'!$B$4=AK$53,AK10,0)</f>
        <v>0</v>
      </c>
      <c r="AL61" s="4">
        <f>IF('Shoppable Services'!$F$4=$D61,1,0)*IF('Shoppable Services'!$E$4=$C61,1,0)*IF('Shoppable Services'!$D$4=$B61,1,0)*IF('Shoppable Services'!$C$4=$A61,1,0)*IF('Shoppable Services'!$B$4=AL$53,AL10,0)</f>
        <v>0</v>
      </c>
      <c r="AM61" s="4">
        <f>IF('Shoppable Services'!$F$4=$D61,1,0)*IF('Shoppable Services'!$E$4=$C61,1,0)*IF('Shoppable Services'!$D$4=$B61,1,0)*IF('Shoppable Services'!$C$4=$A61,1,0)*IF('Shoppable Services'!$B$4=AM$53,AM10,0)</f>
        <v>0</v>
      </c>
      <c r="AN61" s="4">
        <f>IF('Shoppable Services'!$F$4=$D61,1,0)*IF('Shoppable Services'!$E$4=$C61,1,0)*IF('Shoppable Services'!$D$4=$B61,1,0)*IF('Shoppable Services'!$C$4=$A61,1,0)*IF('Shoppable Services'!$B$4=AN$53,AN10,0)</f>
        <v>0</v>
      </c>
      <c r="AO61" s="4">
        <f>IF('Shoppable Services'!$F$4=$D61,1,0)*IF('Shoppable Services'!$E$4=$C61,1,0)*IF('Shoppable Services'!$D$4=$B61,1,0)*IF('Shoppable Services'!$C$4=$A61,1,0)*IF('Shoppable Services'!$B$4=AO$53,AO10,0)</f>
        <v>0</v>
      </c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E62" s="4">
        <f>COUNTIF(E54:E61,"&gt;0")</f>
        <v>1</v>
      </c>
      <c r="F62" s="4">
        <f>COUNTIF(F54:F61,"&gt;0")</f>
        <v>1</v>
      </c>
      <c r="G62" s="4">
        <f>COUNTIF(G54:G61,"&gt;0")</f>
        <v>1</v>
      </c>
      <c r="H62" s="4">
        <f>COUNTIF(H54:H61,"&gt;0")</f>
        <v>1</v>
      </c>
      <c r="I62" s="4">
        <f>COUNTIF(I54:I61,"&gt;0")</f>
        <v>1</v>
      </c>
      <c r="J62" s="4">
        <f>COUNTIF(J54:BE61,"&gt;0")</f>
        <v>1</v>
      </c>
      <c r="AO62" s="4">
        <f>IF('Shoppable Services'!$F$4=$D62,1,0)*IF('Shoppable Services'!$E$4=$C62,1,0)*IF('Shoppable Services'!$D$4=$B62,1,0)*IF('Shoppable Services'!$C$4=$A62,1,0)*IF('Shoppable Services'!$B$4=AO$53,AO29,0)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DB85BC-BAFC-4776-9AC2-A650C439E2F7}"/>
</file>

<file path=customXml/itemProps2.xml><?xml version="1.0" encoding="utf-8"?>
<ds:datastoreItem xmlns:ds="http://schemas.openxmlformats.org/officeDocument/2006/customXml" ds:itemID="{5A82CCF7-F10A-4461-AEB8-75DC63172B89}"/>
</file>

<file path=customXml/itemProps3.xml><?xml version="1.0" encoding="utf-8"?>
<ds:datastoreItem xmlns:ds="http://schemas.openxmlformats.org/officeDocument/2006/customXml" ds:itemID="{4B25959C-B021-4303-A76A-857B26544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