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Hide after Update" sheetId="1" state="hidden" r:id="rId2"/>
  </sheets>
  <definedNames>
    <definedName name="Sheet1.Sheet1" localSheetId="1">'Hide after Update'!$A$1:$G$67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53" i="1"/>
  <c r="I63" i="1" l="1"/>
  <c r="J4" i="6" s="1"/>
  <c r="G54" i="1"/>
  <c r="G55" i="1"/>
  <c r="G56" i="1"/>
  <c r="G57" i="1"/>
  <c r="G58" i="1"/>
  <c r="G59" i="1"/>
  <c r="G60" i="1"/>
  <c r="G61" i="1"/>
  <c r="G62" i="1"/>
  <c r="E62" i="1" l="1"/>
  <c r="E61" i="1"/>
  <c r="E60" i="1"/>
  <c r="E59" i="1"/>
  <c r="E58" i="1"/>
  <c r="E57" i="1"/>
  <c r="E56" i="1"/>
  <c r="E55" i="1"/>
  <c r="E54" i="1"/>
  <c r="E53" i="1"/>
  <c r="H62" i="1"/>
  <c r="H61" i="1"/>
  <c r="H60" i="1"/>
  <c r="H59" i="1"/>
  <c r="H58" i="1"/>
  <c r="H57" i="1"/>
  <c r="H56" i="1"/>
  <c r="H55" i="1"/>
  <c r="H54" i="1"/>
  <c r="H53" i="1"/>
  <c r="H63" i="1" s="1"/>
  <c r="I4" i="6" s="1"/>
  <c r="G53" i="1"/>
  <c r="G63" i="1" s="1"/>
  <c r="G4" i="6" s="1"/>
  <c r="F62" i="1"/>
  <c r="F61" i="1"/>
  <c r="F60" i="1"/>
  <c r="F59" i="1"/>
  <c r="F58" i="1"/>
  <c r="F57" i="1"/>
  <c r="F56" i="1"/>
  <c r="F55" i="1"/>
  <c r="F54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E63" i="1" l="1"/>
  <c r="K4" i="6" s="1"/>
  <c r="F63" i="1"/>
  <c r="L4" i="6" s="1"/>
  <c r="J63" i="1"/>
  <c r="H4" i="6" s="1"/>
</calcChain>
</file>

<file path=xl/sharedStrings.xml><?xml version="1.0" encoding="utf-8"?>
<sst xmlns="http://schemas.openxmlformats.org/spreadsheetml/2006/main" count="224" uniqueCount="59">
  <si>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</si>
  <si>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</si>
  <si>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</si>
  <si>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</si>
  <si>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</si>
  <si>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</si>
  <si>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</si>
  <si>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</si>
  <si>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</si>
  <si>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</si>
  <si>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</si>
  <si>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</si>
  <si>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</si>
  <si>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</si>
  <si>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</si>
  <si>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</si>
  <si>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</si>
  <si>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</si>
  <si>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</si>
  <si>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</si>
  <si>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</si>
  <si>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</si>
  <si>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</si>
  <si>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TRICARE EAST RTC Rate</t>
  </si>
  <si>
    <t>Inpatient - Psych</t>
  </si>
  <si>
    <t>Child</t>
  </si>
  <si>
    <t>Residential Treatment (RTC)(PRTF)</t>
  </si>
  <si>
    <t>RTC - Psych</t>
  </si>
  <si>
    <t>Date of last update: 1/01/2022</t>
  </si>
  <si>
    <t>AETNA BH KS Rate</t>
  </si>
  <si>
    <t>AETNA RTC Rate</t>
  </si>
  <si>
    <t>AMBETTER Rate</t>
  </si>
  <si>
    <t>BCBS FEDERAL RTC Rate</t>
  </si>
  <si>
    <t>BEACON HEALTH Rate</t>
  </si>
  <si>
    <t>BLUE CROSS ND Rate</t>
  </si>
  <si>
    <t>BLUE CROSS OF MISSOU Rate</t>
  </si>
  <si>
    <t>BLUE CROSS WELLMARK Rate</t>
  </si>
  <si>
    <t>CIGNA Rate</t>
  </si>
  <si>
    <t>CIGNA RTC Rate</t>
  </si>
  <si>
    <t>COX HEALTH PLANS Rate</t>
  </si>
  <si>
    <t>HEALTHY BLUE (BC) Rate</t>
  </si>
  <si>
    <t>HOME STATE MO Rate</t>
  </si>
  <si>
    <t>HOME STATE MO RTC Rate</t>
  </si>
  <si>
    <t>HUMANA Rate</t>
  </si>
  <si>
    <t>HUMANA RTC Rate</t>
  </si>
  <si>
    <t>MED PAY Rate</t>
  </si>
  <si>
    <t>MERCY HEALTH PLANS Rate</t>
  </si>
  <si>
    <t>MERITAIN Rate</t>
  </si>
  <si>
    <t>MISSOURI CARE Rate</t>
  </si>
  <si>
    <t>SUNFLOWER KS Rate</t>
  </si>
  <si>
    <t>TRICARE WEST HN Rate</t>
  </si>
  <si>
    <t>TRICARE WEST HN RTC Rate</t>
  </si>
  <si>
    <t>UBH Rate</t>
  </si>
  <si>
    <t>UBH KANSAS Rate</t>
  </si>
  <si>
    <t>UBH MO Rate</t>
  </si>
  <si>
    <t>UBH RTC Rate</t>
  </si>
  <si>
    <t>UMR Rate</t>
  </si>
  <si>
    <t>% of Charges</t>
  </si>
  <si>
    <t>Case Rate/DRG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</si>
</sst>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5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9" sqref="B69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28</v>
      </c>
    </row>
    <row r="2" spans="1:12">
      <c r="B2" s="22" t="s">
        <v>14</v>
      </c>
      <c r="C2" s="22"/>
      <c r="D2" s="22"/>
      <c r="E2" s="22"/>
      <c r="F2" s="22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33</v>
      </c>
      <c r="C4" s="9" t="s">
        <v>26</v>
      </c>
      <c r="D4" s="9" t="s">
        <v>27</v>
      </c>
      <c r="E4" s="9" t="s">
        <v>8</v>
      </c>
      <c r="F4" s="9" t="s">
        <v>7</v>
      </c>
      <c r="G4" s="10">
        <f>IF('Hide after Update'!$G$63&gt;1,"Error",MAX('Hide after Update'!G53:G62))</f>
        <v>1001</v>
      </c>
      <c r="H4" s="11">
        <f>IF('Hide after Update'!$J$63&gt;1,"Error",IF('Hide after Update'!$J$63=0,"N/A",MAX('Hide after Update'!J53:BD62)))</f>
        <v>610</v>
      </c>
      <c r="I4" s="11">
        <f>IF('Hide after Update'!$H$63&gt;1,"Error",SUM('Hide after Update'!H53:H62))</f>
        <v>320</v>
      </c>
      <c r="J4" s="11">
        <f>IF('Hide after Update'!$I$63&gt;1,"Error",SUM('Hide after Update'!I53:I62))</f>
        <v>620</v>
      </c>
      <c r="K4" s="11">
        <f>IF('Hide after Update'!$E$63&gt;1,"Error",SUM('Hide after Update'!E53:E62))</f>
        <v>859</v>
      </c>
      <c r="L4" s="11">
        <f>IF('Hide after Update'!$F$63&gt;1,"Error",SUM('Hide after Update'!F53:F62))</f>
        <v>859</v>
      </c>
    </row>
    <row r="7" spans="1:12" hidden="1" outlineLevel="1">
      <c r="B7" s="2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21</v>
      </c>
      <c r="C8" t="s">
        <v>6</v>
      </c>
      <c r="D8" t="s">
        <v>24</v>
      </c>
      <c r="E8" t="s">
        <v>8</v>
      </c>
      <c r="F8" t="s">
        <v>57</v>
      </c>
    </row>
    <row r="9" spans="1:12" hidden="1" outlineLevel="1">
      <c r="B9" s="17" t="s">
        <v>29</v>
      </c>
      <c r="C9" t="s">
        <v>26</v>
      </c>
      <c r="D9" t="s">
        <v>27</v>
      </c>
      <c r="E9" t="s">
        <v>25</v>
      </c>
      <c r="F9" t="s">
        <v>58</v>
      </c>
    </row>
    <row r="10" spans="1:12" hidden="1" outlineLevel="1">
      <c r="B10" s="17" t="s">
        <v>30</v>
      </c>
      <c r="C10" s="12"/>
      <c r="D10" s="12"/>
      <c r="E10"/>
      <c r="F10" t="s">
        <v>7</v>
      </c>
    </row>
    <row r="11" spans="1:12" hidden="1" outlineLevel="1">
      <c r="B11" s="17" t="s">
        <v>31</v>
      </c>
      <c r="C11"/>
      <c r="D11" s="12"/>
      <c r="E11"/>
      <c r="F11" t="s">
        <v>9</v>
      </c>
    </row>
    <row r="12" spans="1:12" hidden="1" outlineLevel="1">
      <c r="B12" s="17" t="s">
        <v>32</v>
      </c>
      <c r="C12"/>
      <c r="D12" s="12"/>
      <c r="E12"/>
      <c r="F12"/>
    </row>
    <row r="13" spans="1:12" hidden="1" outlineLevel="1">
      <c r="B13" s="17" t="s">
        <v>33</v>
      </c>
      <c r="C13"/>
      <c r="D13"/>
      <c r="E13"/>
      <c r="F13"/>
    </row>
    <row r="14" spans="1:12" hidden="1" outlineLevel="1">
      <c r="B14" s="17" t="s">
        <v>34</v>
      </c>
      <c r="C14"/>
      <c r="D14"/>
      <c r="E14"/>
      <c r="F14"/>
    </row>
    <row r="15" spans="1:12" hidden="1" outlineLevel="1">
      <c r="B15" s="17" t="s">
        <v>35</v>
      </c>
      <c r="C15"/>
      <c r="D15"/>
      <c r="E15"/>
      <c r="F15"/>
    </row>
    <row r="16" spans="1:12" hidden="1" outlineLevel="1">
      <c r="B16" s="17" t="s">
        <v>36</v>
      </c>
      <c r="C16"/>
      <c r="D16"/>
      <c r="E16"/>
      <c r="F16"/>
    </row>
    <row r="17" spans="2:6" hidden="1" outlineLevel="1">
      <c r="B17" s="17" t="s">
        <v>37</v>
      </c>
      <c r="C17"/>
      <c r="D17"/>
      <c r="E17"/>
      <c r="F17"/>
    </row>
    <row r="18" spans="2:6" hidden="1" outlineLevel="1">
      <c r="B18" s="17" t="s">
        <v>38</v>
      </c>
      <c r="C18"/>
      <c r="D18"/>
      <c r="E18"/>
      <c r="F18"/>
    </row>
    <row r="19" spans="2:6" hidden="1" outlineLevel="1">
      <c r="B19" s="17" t="s">
        <v>39</v>
      </c>
      <c r="C19"/>
      <c r="D19"/>
      <c r="E19"/>
      <c r="F19"/>
    </row>
    <row r="20" spans="2:6" hidden="1" outlineLevel="1">
      <c r="B20" s="17" t="s">
        <v>40</v>
      </c>
      <c r="C20"/>
      <c r="D20"/>
      <c r="E20"/>
      <c r="F20"/>
    </row>
    <row r="21" spans="2:6" hidden="1" outlineLevel="1">
      <c r="B21" s="17" t="s">
        <v>41</v>
      </c>
      <c r="C21"/>
      <c r="D21"/>
      <c r="E21"/>
      <c r="F21"/>
    </row>
    <row r="22" spans="2:6" hidden="1" outlineLevel="1">
      <c r="B22" s="17" t="s">
        <v>42</v>
      </c>
      <c r="C22"/>
      <c r="D22"/>
      <c r="E22"/>
      <c r="F22"/>
    </row>
    <row r="23" spans="2:6" hidden="1" outlineLevel="1">
      <c r="B23" s="17" t="s">
        <v>43</v>
      </c>
      <c r="C23"/>
      <c r="D23"/>
      <c r="E23"/>
      <c r="F23"/>
    </row>
    <row r="24" spans="2:6" hidden="1" outlineLevel="1">
      <c r="B24" s="17" t="s">
        <v>44</v>
      </c>
      <c r="C24"/>
      <c r="D24"/>
      <c r="E24"/>
      <c r="F24"/>
    </row>
    <row r="25" spans="2:6" hidden="1" outlineLevel="1">
      <c r="B25" s="17" t="s">
        <v>45</v>
      </c>
      <c r="C25"/>
      <c r="D25"/>
      <c r="E25"/>
      <c r="F25"/>
    </row>
    <row r="26" spans="2:6" hidden="1" outlineLevel="1">
      <c r="B26" s="17" t="s">
        <v>46</v>
      </c>
      <c r="C26"/>
      <c r="D26"/>
      <c r="E26"/>
      <c r="F26"/>
    </row>
    <row r="27" spans="2:6" hidden="1" outlineLevel="1">
      <c r="B27" s="17" t="s">
        <v>47</v>
      </c>
      <c r="C27"/>
      <c r="D27"/>
      <c r="E27"/>
      <c r="F27"/>
    </row>
    <row r="28" spans="2:6" hidden="1" outlineLevel="1">
      <c r="B28" s="17" t="s">
        <v>48</v>
      </c>
      <c r="C28"/>
      <c r="D28"/>
      <c r="E28"/>
      <c r="F28"/>
    </row>
    <row r="29" spans="2:6" hidden="1" outlineLevel="1">
      <c r="B29" s="17" t="s">
        <v>49</v>
      </c>
      <c r="C29"/>
      <c r="D29"/>
      <c r="E29"/>
      <c r="F29"/>
    </row>
    <row r="30" spans="2:6" hidden="1" outlineLevel="1">
      <c r="B30" s="17" t="s">
        <v>22</v>
      </c>
      <c r="C30"/>
      <c r="D30"/>
      <c r="E30"/>
      <c r="F30"/>
    </row>
    <row r="31" spans="2:6" hidden="1" outlineLevel="1">
      <c r="B31" s="17" t="s">
        <v>23</v>
      </c>
      <c r="C31"/>
      <c r="D31"/>
      <c r="E31"/>
      <c r="F31"/>
    </row>
    <row r="32" spans="2:6" hidden="1" outlineLevel="1">
      <c r="B32" s="17" t="s">
        <v>50</v>
      </c>
      <c r="C32"/>
      <c r="D32"/>
      <c r="E32"/>
      <c r="F32"/>
    </row>
    <row r="33" spans="2:6" hidden="1" outlineLevel="1">
      <c r="B33" s="17" t="s">
        <v>51</v>
      </c>
      <c r="C33"/>
      <c r="D33"/>
      <c r="E33"/>
      <c r="F33"/>
    </row>
    <row r="34" spans="2:6" hidden="1" outlineLevel="1">
      <c r="B34" s="17" t="s">
        <v>52</v>
      </c>
      <c r="C34"/>
      <c r="D34"/>
      <c r="E34"/>
      <c r="F34"/>
    </row>
    <row r="35" spans="2:6" hidden="1" outlineLevel="1">
      <c r="B35" s="17" t="s">
        <v>53</v>
      </c>
      <c r="C35"/>
      <c r="D35"/>
      <c r="E35"/>
      <c r="F35"/>
    </row>
    <row r="36" spans="2:6" hidden="1" outlineLevel="1">
      <c r="B36" s="17" t="s">
        <v>54</v>
      </c>
      <c r="C36"/>
      <c r="D36"/>
      <c r="E36"/>
      <c r="F36"/>
    </row>
    <row r="37" spans="2:6" hidden="1" outlineLevel="1">
      <c r="B37" s="17" t="s">
        <v>55</v>
      </c>
      <c r="C37"/>
      <c r="D37"/>
      <c r="E37"/>
      <c r="F37"/>
    </row>
    <row r="38" spans="2:6" hidden="1" outlineLevel="1">
      <c r="B38" s="17" t="s">
        <v>56</v>
      </c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$D$8:$D$9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"/>
  <sheetViews>
    <sheetView workbookViewId="0">
      <selection activeCell="E18" sqref="E18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" t="s">
        <v>15</v>
      </c>
      <c r="B1" s="1" t="s">
        <v>1</v>
      </c>
      <c r="C1" s="1" t="s">
        <v>2</v>
      </c>
      <c r="D1" s="1" t="s">
        <v>3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22</v>
      </c>
      <c r="AG1" s="2" t="s">
        <v>23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24</v>
      </c>
      <c r="C2" t="s">
        <v>8</v>
      </c>
      <c r="D2" t="s">
        <v>57</v>
      </c>
      <c r="E2" s="3">
        <v>2293</v>
      </c>
      <c r="F2" s="3">
        <v>2293</v>
      </c>
      <c r="G2" s="19">
        <v>124</v>
      </c>
      <c r="H2" s="20">
        <v>50</v>
      </c>
      <c r="I2" s="20">
        <v>80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75</v>
      </c>
      <c r="R2" s="21">
        <v>75</v>
      </c>
      <c r="S2" s="21">
        <v>0</v>
      </c>
      <c r="T2" s="21">
        <v>0</v>
      </c>
      <c r="U2" s="21">
        <v>50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80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24</v>
      </c>
      <c r="C3" t="s">
        <v>8</v>
      </c>
      <c r="D3" t="s">
        <v>58</v>
      </c>
      <c r="E3" s="3">
        <v>2293</v>
      </c>
      <c r="F3" s="3">
        <v>2293</v>
      </c>
      <c r="G3" s="19">
        <v>124</v>
      </c>
      <c r="H3" s="20">
        <v>616</v>
      </c>
      <c r="I3" s="20">
        <v>616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616</v>
      </c>
      <c r="AL3" s="21">
        <v>0</v>
      </c>
      <c r="AM3" s="21">
        <v>0</v>
      </c>
      <c r="AN3" s="21">
        <v>0</v>
      </c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24</v>
      </c>
      <c r="C4" t="s">
        <v>8</v>
      </c>
      <c r="D4" t="s">
        <v>7</v>
      </c>
      <c r="E4" s="3">
        <v>2293</v>
      </c>
      <c r="F4" s="3">
        <v>2293</v>
      </c>
      <c r="G4" s="19">
        <v>124</v>
      </c>
      <c r="H4" s="20">
        <v>490.73</v>
      </c>
      <c r="I4" s="20">
        <v>1289</v>
      </c>
      <c r="J4" s="21">
        <v>879</v>
      </c>
      <c r="K4" s="21">
        <v>700</v>
      </c>
      <c r="L4" s="21">
        <v>0</v>
      </c>
      <c r="M4" s="21">
        <v>0</v>
      </c>
      <c r="N4" s="21">
        <v>0</v>
      </c>
      <c r="O4" s="21">
        <v>810</v>
      </c>
      <c r="P4" s="21">
        <v>546</v>
      </c>
      <c r="Q4" s="21">
        <v>0</v>
      </c>
      <c r="R4" s="21">
        <v>0</v>
      </c>
      <c r="S4" s="21">
        <v>884</v>
      </c>
      <c r="T4" s="21">
        <v>0</v>
      </c>
      <c r="U4" s="21">
        <v>0</v>
      </c>
      <c r="V4" s="21">
        <v>490.73</v>
      </c>
      <c r="W4" s="21">
        <v>545.26</v>
      </c>
      <c r="X4" s="21">
        <v>0</v>
      </c>
      <c r="Y4" s="21">
        <v>1010</v>
      </c>
      <c r="Z4" s="21">
        <v>0</v>
      </c>
      <c r="AA4" s="21">
        <v>0</v>
      </c>
      <c r="AB4" s="21">
        <v>620</v>
      </c>
      <c r="AC4" s="21">
        <v>0</v>
      </c>
      <c r="AD4" s="21">
        <v>490.74</v>
      </c>
      <c r="AE4" s="21">
        <v>700</v>
      </c>
      <c r="AF4" s="21">
        <v>1160</v>
      </c>
      <c r="AG4" s="21">
        <v>0</v>
      </c>
      <c r="AH4" s="21">
        <v>1289</v>
      </c>
      <c r="AI4" s="21">
        <v>0</v>
      </c>
      <c r="AJ4" s="21">
        <v>692</v>
      </c>
      <c r="AK4" s="21">
        <v>0</v>
      </c>
      <c r="AL4" s="21">
        <v>545.26</v>
      </c>
      <c r="AM4" s="21">
        <v>0</v>
      </c>
      <c r="AN4" s="21">
        <v>692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24</v>
      </c>
      <c r="C5" t="s">
        <v>8</v>
      </c>
      <c r="D5" t="s">
        <v>9</v>
      </c>
      <c r="E5" s="3">
        <v>2293</v>
      </c>
      <c r="F5" s="3">
        <v>2293</v>
      </c>
      <c r="G5" s="19">
        <v>124</v>
      </c>
      <c r="H5" s="20">
        <v>853</v>
      </c>
      <c r="I5" s="20">
        <v>853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853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24</v>
      </c>
      <c r="C6" t="s">
        <v>25</v>
      </c>
      <c r="D6" t="s">
        <v>57</v>
      </c>
      <c r="E6" s="3">
        <v>2293</v>
      </c>
      <c r="F6" s="3">
        <v>2293</v>
      </c>
      <c r="G6" s="19">
        <v>124</v>
      </c>
      <c r="H6" s="20">
        <v>50</v>
      </c>
      <c r="I6" s="20">
        <v>80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75</v>
      </c>
      <c r="R6" s="21">
        <v>75</v>
      </c>
      <c r="S6" s="21">
        <v>0</v>
      </c>
      <c r="T6" s="21">
        <v>0</v>
      </c>
      <c r="U6" s="21">
        <v>50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80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24</v>
      </c>
      <c r="C7" t="s">
        <v>25</v>
      </c>
      <c r="D7" t="s">
        <v>58</v>
      </c>
      <c r="E7" s="3">
        <v>2293</v>
      </c>
      <c r="F7" s="3">
        <v>2293</v>
      </c>
      <c r="G7" s="19">
        <v>124</v>
      </c>
      <c r="H7" s="20">
        <v>616</v>
      </c>
      <c r="I7" s="20">
        <v>616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616</v>
      </c>
      <c r="AL7" s="21">
        <v>0</v>
      </c>
      <c r="AM7" s="21">
        <v>0</v>
      </c>
      <c r="AN7" s="21">
        <v>0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24</v>
      </c>
      <c r="C8" t="s">
        <v>25</v>
      </c>
      <c r="D8" t="s">
        <v>7</v>
      </c>
      <c r="E8" s="3">
        <v>2293</v>
      </c>
      <c r="F8" s="3">
        <v>2293</v>
      </c>
      <c r="G8" s="19">
        <v>124</v>
      </c>
      <c r="H8" s="20">
        <v>490.73</v>
      </c>
      <c r="I8" s="20">
        <v>1289</v>
      </c>
      <c r="J8" s="21">
        <v>879</v>
      </c>
      <c r="K8" s="21">
        <v>700</v>
      </c>
      <c r="L8" s="21">
        <v>0</v>
      </c>
      <c r="M8" s="21">
        <v>704</v>
      </c>
      <c r="N8" s="21">
        <v>0</v>
      </c>
      <c r="O8" s="21">
        <v>810</v>
      </c>
      <c r="P8" s="21">
        <v>546</v>
      </c>
      <c r="Q8" s="21">
        <v>0</v>
      </c>
      <c r="R8" s="21">
        <v>0</v>
      </c>
      <c r="S8" s="21">
        <v>884</v>
      </c>
      <c r="T8" s="21">
        <v>0</v>
      </c>
      <c r="U8" s="21">
        <v>0</v>
      </c>
      <c r="V8" s="21">
        <v>490.73</v>
      </c>
      <c r="W8" s="21">
        <v>545.26</v>
      </c>
      <c r="X8" s="21">
        <v>0</v>
      </c>
      <c r="Y8" s="21">
        <v>1010</v>
      </c>
      <c r="Z8" s="21">
        <v>0</v>
      </c>
      <c r="AA8" s="21">
        <v>0</v>
      </c>
      <c r="AB8" s="21">
        <v>620</v>
      </c>
      <c r="AC8" s="21">
        <v>0</v>
      </c>
      <c r="AD8" s="21">
        <v>490.74</v>
      </c>
      <c r="AE8" s="21">
        <v>700</v>
      </c>
      <c r="AF8" s="21">
        <v>1160</v>
      </c>
      <c r="AG8" s="21">
        <v>0</v>
      </c>
      <c r="AH8" s="21">
        <v>1289</v>
      </c>
      <c r="AI8" s="21">
        <v>0</v>
      </c>
      <c r="AJ8" s="21">
        <v>692</v>
      </c>
      <c r="AK8" s="21">
        <v>0</v>
      </c>
      <c r="AL8" s="21">
        <v>545.28</v>
      </c>
      <c r="AM8" s="21">
        <v>0</v>
      </c>
      <c r="AN8" s="21">
        <v>692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24</v>
      </c>
      <c r="C9" t="s">
        <v>25</v>
      </c>
      <c r="D9" t="s">
        <v>9</v>
      </c>
      <c r="E9" s="3">
        <v>2293</v>
      </c>
      <c r="F9" s="3">
        <v>2293</v>
      </c>
      <c r="G9" s="19">
        <v>124</v>
      </c>
      <c r="H9" s="20">
        <v>853</v>
      </c>
      <c r="I9" s="20">
        <v>853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853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26</v>
      </c>
      <c r="B10" t="s">
        <v>27</v>
      </c>
      <c r="C10" t="s">
        <v>8</v>
      </c>
      <c r="D10" t="s">
        <v>57</v>
      </c>
      <c r="E10" s="3">
        <v>859</v>
      </c>
      <c r="F10" s="3">
        <v>859</v>
      </c>
      <c r="G10" s="19">
        <v>1001</v>
      </c>
      <c r="H10" s="20">
        <v>75</v>
      </c>
      <c r="I10" s="20">
        <v>80</v>
      </c>
      <c r="J10" s="21">
        <v>0</v>
      </c>
      <c r="K10" s="21">
        <v>0</v>
      </c>
      <c r="L10" s="21">
        <v>0</v>
      </c>
      <c r="M10" s="21">
        <v>0</v>
      </c>
      <c r="N10" s="21">
        <v>75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80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26</v>
      </c>
      <c r="B11" t="s">
        <v>27</v>
      </c>
      <c r="C11" t="s">
        <v>8</v>
      </c>
      <c r="D11" t="s">
        <v>7</v>
      </c>
      <c r="E11" s="3">
        <v>859</v>
      </c>
      <c r="F11" s="3">
        <v>859</v>
      </c>
      <c r="G11" s="19">
        <v>1001</v>
      </c>
      <c r="H11" s="20">
        <v>320</v>
      </c>
      <c r="I11" s="20">
        <v>620</v>
      </c>
      <c r="J11" s="21">
        <v>0</v>
      </c>
      <c r="K11" s="21">
        <v>0</v>
      </c>
      <c r="L11" s="21">
        <v>492</v>
      </c>
      <c r="M11" s="21">
        <v>450</v>
      </c>
      <c r="N11" s="21">
        <v>0</v>
      </c>
      <c r="O11" s="21">
        <v>610</v>
      </c>
      <c r="P11" s="21">
        <v>0</v>
      </c>
      <c r="Q11" s="21">
        <v>0</v>
      </c>
      <c r="R11" s="21">
        <v>0</v>
      </c>
      <c r="S11" s="21">
        <v>0</v>
      </c>
      <c r="T11" s="21">
        <v>468</v>
      </c>
      <c r="U11" s="21">
        <v>0</v>
      </c>
      <c r="V11" s="21">
        <v>0</v>
      </c>
      <c r="W11" s="21">
        <v>0</v>
      </c>
      <c r="X11" s="21">
        <v>320</v>
      </c>
      <c r="Y11" s="21">
        <v>400</v>
      </c>
      <c r="Z11" s="21">
        <v>550</v>
      </c>
      <c r="AA11" s="21">
        <v>0</v>
      </c>
      <c r="AB11" s="21">
        <v>400</v>
      </c>
      <c r="AC11" s="21">
        <v>620</v>
      </c>
      <c r="AD11" s="21">
        <v>0</v>
      </c>
      <c r="AE11" s="21">
        <v>0</v>
      </c>
      <c r="AF11" s="21">
        <v>0</v>
      </c>
      <c r="AG11" s="21">
        <v>553</v>
      </c>
      <c r="AH11" s="21">
        <v>0</v>
      </c>
      <c r="AI11" s="21">
        <v>553</v>
      </c>
      <c r="AJ11" s="21">
        <v>0</v>
      </c>
      <c r="AK11" s="21">
        <v>0</v>
      </c>
      <c r="AL11" s="21">
        <v>0</v>
      </c>
      <c r="AM11" s="21">
        <v>377</v>
      </c>
      <c r="AN11" s="21">
        <v>377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s="12"/>
      <c r="B12" s="12"/>
      <c r="C12" s="12"/>
      <c r="D12" s="12"/>
      <c r="E12" s="13"/>
      <c r="F12" s="13"/>
      <c r="G12" s="14"/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s="12"/>
      <c r="B13" s="12"/>
      <c r="C13" s="12"/>
      <c r="D13" s="12"/>
      <c r="E13" s="13"/>
      <c r="F13" s="13"/>
      <c r="G13" s="14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s="12"/>
      <c r="B14" s="12"/>
      <c r="C14" s="12"/>
      <c r="D14" s="12"/>
      <c r="E14" s="13"/>
      <c r="F14" s="13"/>
      <c r="G14" s="14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s="12"/>
      <c r="B15" s="12"/>
      <c r="C15" s="12"/>
      <c r="D15" s="12"/>
      <c r="E15" s="13"/>
      <c r="F15" s="13"/>
      <c r="G15" s="14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s="12"/>
      <c r="B16" s="12"/>
      <c r="C16" s="12"/>
      <c r="D16" s="12"/>
      <c r="E16" s="13"/>
      <c r="F16" s="13"/>
      <c r="G16" s="14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s="12"/>
      <c r="B17" s="12"/>
      <c r="C17" s="12"/>
      <c r="D17" s="12"/>
      <c r="E17" s="13"/>
      <c r="F17" s="13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12"/>
      <c r="B18" s="12"/>
      <c r="C18" s="12"/>
      <c r="D18" s="12"/>
      <c r="E18" s="13"/>
      <c r="F18" s="13"/>
      <c r="G18" s="14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s="12"/>
      <c r="B19" s="12"/>
      <c r="C19" s="12"/>
      <c r="D19" s="12"/>
      <c r="E19" s="13"/>
      <c r="F19" s="13"/>
      <c r="G19" s="14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s="12"/>
      <c r="B20" s="12"/>
      <c r="C20" s="12"/>
      <c r="D20" s="12"/>
      <c r="E20" s="13"/>
      <c r="F20" s="13"/>
      <c r="G20" s="14"/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s="12"/>
      <c r="B21" s="12"/>
      <c r="C21" s="12"/>
      <c r="D21" s="12"/>
      <c r="E21" s="13"/>
      <c r="F21" s="13"/>
      <c r="G21" s="14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2"/>
      <c r="B22" s="12"/>
      <c r="C22" s="12"/>
      <c r="D22" s="12"/>
      <c r="E22" s="13"/>
      <c r="F22" s="13"/>
      <c r="G22" s="14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s="12"/>
      <c r="B23" s="12"/>
      <c r="C23" s="12"/>
      <c r="D23" s="12"/>
      <c r="E23" s="13"/>
      <c r="F23" s="13"/>
      <c r="G23" s="14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s="12"/>
      <c r="B24" s="12"/>
      <c r="C24" s="12"/>
      <c r="D24" s="12"/>
      <c r="E24" s="13"/>
      <c r="F24" s="13"/>
      <c r="G24" s="14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s="12"/>
      <c r="B25" s="12"/>
      <c r="C25" s="12"/>
      <c r="D25" s="12"/>
      <c r="E25" s="13"/>
      <c r="F25" s="13"/>
      <c r="G25" s="14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s="12"/>
      <c r="B26" s="12"/>
      <c r="C26" s="12"/>
      <c r="D26" s="12"/>
      <c r="E26" s="13"/>
      <c r="F26" s="13"/>
      <c r="G26" s="14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s="12"/>
      <c r="B27" s="12"/>
      <c r="C27" s="12"/>
      <c r="D27" s="12"/>
      <c r="E27" s="13"/>
      <c r="F27" s="13"/>
      <c r="G27" s="14"/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" t="s">
        <v>15</v>
      </c>
      <c r="B52" s="1" t="s">
        <v>1</v>
      </c>
      <c r="C52" s="1" t="s">
        <v>2</v>
      </c>
      <c r="D52" s="1" t="s">
        <v>3</v>
      </c>
      <c r="E52" s="2" t="s">
        <v>16</v>
      </c>
      <c r="F52" s="2" t="s">
        <v>17</v>
      </c>
      <c r="G52" s="2" t="s">
        <v>18</v>
      </c>
      <c r="H52" s="2" t="s">
        <v>19</v>
      </c>
      <c r="I52" s="2" t="s">
        <v>20</v>
      </c>
      <c r="J52" s="2" t="s">
        <v>21</v>
      </c>
      <c r="K52" s="2" t="s">
        <v>29</v>
      </c>
      <c r="L52" s="2" t="s">
        <v>30</v>
      </c>
      <c r="M52" s="2" t="s">
        <v>31</v>
      </c>
      <c r="N52" s="2" t="s">
        <v>32</v>
      </c>
      <c r="O52" s="2" t="s">
        <v>33</v>
      </c>
      <c r="P52" s="2" t="s">
        <v>34</v>
      </c>
      <c r="Q52" s="2" t="s">
        <v>35</v>
      </c>
      <c r="R52" s="2" t="s">
        <v>36</v>
      </c>
      <c r="S52" s="2" t="s">
        <v>37</v>
      </c>
      <c r="T52" s="2" t="s">
        <v>38</v>
      </c>
      <c r="U52" s="2" t="s">
        <v>39</v>
      </c>
      <c r="V52" s="2" t="s">
        <v>40</v>
      </c>
      <c r="W52" s="2" t="s">
        <v>41</v>
      </c>
      <c r="X52" s="2" t="s">
        <v>42</v>
      </c>
      <c r="Y52" s="2" t="s">
        <v>43</v>
      </c>
      <c r="Z52" s="2" t="s">
        <v>44</v>
      </c>
      <c r="AA52" s="2" t="s">
        <v>45</v>
      </c>
      <c r="AB52" s="2" t="s">
        <v>46</v>
      </c>
      <c r="AC52" s="2" t="s">
        <v>47</v>
      </c>
      <c r="AD52" s="2" t="s">
        <v>48</v>
      </c>
      <c r="AE52" s="2" t="s">
        <v>49</v>
      </c>
      <c r="AF52" s="2" t="s">
        <v>22</v>
      </c>
      <c r="AG52" s="2" t="s">
        <v>23</v>
      </c>
      <c r="AH52" s="2" t="s">
        <v>50</v>
      </c>
      <c r="AI52" s="2" t="s">
        <v>51</v>
      </c>
      <c r="AJ52" s="2" t="s">
        <v>52</v>
      </c>
      <c r="AK52" s="2" t="s">
        <v>53</v>
      </c>
      <c r="AL52" s="2" t="s">
        <v>54</v>
      </c>
      <c r="AM52" s="2" t="s">
        <v>55</v>
      </c>
      <c r="AN52" s="2" t="s">
        <v>56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6</v>
      </c>
      <c r="B53" t="s">
        <v>24</v>
      </c>
      <c r="C53" t="s">
        <v>8</v>
      </c>
      <c r="D53" t="s">
        <v>57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24</v>
      </c>
      <c r="C54" t="s">
        <v>8</v>
      </c>
      <c r="D54" t="s">
        <v>58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24</v>
      </c>
      <c r="C55" t="s">
        <v>8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24</v>
      </c>
      <c r="C56" t="s">
        <v>8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24</v>
      </c>
      <c r="C57" t="s">
        <v>25</v>
      </c>
      <c r="D57" t="s">
        <v>57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24</v>
      </c>
      <c r="C58" t="s">
        <v>25</v>
      </c>
      <c r="D58" t="s">
        <v>58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24</v>
      </c>
      <c r="C59" t="s">
        <v>25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24</v>
      </c>
      <c r="C60" t="s">
        <v>25</v>
      </c>
      <c r="D60" t="s">
        <v>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26</v>
      </c>
      <c r="B61" t="s">
        <v>27</v>
      </c>
      <c r="C61" t="s">
        <v>8</v>
      </c>
      <c r="D61" t="s">
        <v>57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26</v>
      </c>
      <c r="B62" t="s">
        <v>27</v>
      </c>
      <c r="C62" t="s">
        <v>8</v>
      </c>
      <c r="D62" t="s">
        <v>7</v>
      </c>
      <c r="E62" s="4">
        <f>IF('Shoppable Services'!$F$4=$D62,1,0)*IF('Shoppable Services'!$E$4=$C62,1,0)*IF('Shoppable Services'!$D$4=$B62,1,0)*IF('Shoppable Services'!$C$4=$A62,1,0)*$E11</f>
        <v>859</v>
      </c>
      <c r="F62" s="4">
        <f>IF('Shoppable Services'!$F$4=$D62,1,0)*IF('Shoppable Services'!$E$4=$C62,1,0)*IF('Shoppable Services'!$D$4=$B62,1,0)*IF('Shoppable Services'!$C$4=$A62,1,0)*$F11</f>
        <v>859</v>
      </c>
      <c r="G62" s="4">
        <f>IF('Shoppable Services'!$F$4=$D62,1,0)*IF('Shoppable Services'!$E$4=$C62,1,0)*IF('Shoppable Services'!$D$4=$B62,1,0)*IF('Shoppable Services'!$C$4=$A62,1,0)*$G11</f>
        <v>1001</v>
      </c>
      <c r="H62" s="4">
        <f>IF('Shoppable Services'!$F$4=$D62,1,0)*IF('Shoppable Services'!$E$4=$C62,1,0)*IF('Shoppable Services'!$D$4=$B62,1,0)*IF('Shoppable Services'!$C$4=$A62,1,0)*$H11</f>
        <v>320</v>
      </c>
      <c r="I62" s="4">
        <f>IF('Shoppable Services'!$F$4=$D62,1,0)*IF('Shoppable Services'!$E$4=$C62,1,0)*IF('Shoppable Services'!$D$4=$B62,1,0)*IF('Shoppable Services'!$C$4=$A62,1,0)*$I11</f>
        <v>620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610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E63" s="4">
        <f>COUNTIF(E53:E62,"&gt;0")</f>
        <v>1</v>
      </c>
      <c r="F63" s="4">
        <f>COUNTIF(F53:F62,"&gt;0")</f>
        <v>1</v>
      </c>
      <c r="G63" s="4">
        <f>COUNTIF(G53:G62,"&gt;0")</f>
        <v>1</v>
      </c>
      <c r="H63" s="4">
        <f>COUNTIF(H53:H62,"&gt;0")</f>
        <v>1</v>
      </c>
      <c r="I63" s="4">
        <f>COUNTIF(I53:I62,"&gt;0")</f>
        <v>1</v>
      </c>
      <c r="J63" s="4">
        <f>COUNTIF(J53:BE62,"&gt;0")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7D7E86-30D0-4B7A-8496-A1C977E781F4}"/>
</file>

<file path=customXml/itemProps2.xml><?xml version="1.0" encoding="utf-8"?>
<ds:datastoreItem xmlns:ds="http://schemas.openxmlformats.org/officeDocument/2006/customXml" ds:itemID="{E05A8C72-AEFB-418C-B4CB-55E72D645020}"/>
</file>

<file path=customXml/itemProps3.xml><?xml version="1.0" encoding="utf-8"?>
<ds:datastoreItem xmlns:ds="http://schemas.openxmlformats.org/officeDocument/2006/customXml" ds:itemID="{F8B7FED7-4E60-4560-A503-094272539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Hide after Update</vt:lpstr>
      <vt:lpstr>'Hide after Update'!Sheet1.Sheet1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2022-01-21T15:26:48Z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