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2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2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2" i="1" s="1"/>
  <c r="I4" i="6" s="1"/>
  <c r="G53" i="1"/>
  <c r="G82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82" i="1" l="1"/>
  <c r="L4" i="6"/>
  <c r="J82" i="1"/>
  <c r="H4" i="6" s="1"/>
</calcChain>
</file>

<file path=xl/sharedStrings.xml><?xml version="1.0" encoding="utf-8"?>
<sst xmlns="http://schemas.openxmlformats.org/spreadsheetml/2006/main" count="359" uniqueCount="54">
  <si>
    <t>Level of Care</t>
  </si>
  <si>
    <t>Specialty</t>
  </si>
  <si>
    <t>Age</t>
  </si>
  <si>
    <t>Rate Type</t>
  </si>
  <si>
    <t>Low Rate</t>
  </si>
  <si>
    <t>High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</si>
  <si>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</si>
  <si>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</si>
  <si>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</si>
  <si>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</si>
  <si>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</si>
  <si>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</si>
  <si>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</si>
  <si>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</si>
  <si>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</si>
  <si>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</si>
  <si>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</si>
  <si>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</si>
  <si>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</si>
  <si>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</si>
  <si>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</si>
  <si>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</si>
  <si>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</si>
  <si>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</si>
  <si>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</si>
  <si>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</si>
  <si>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</si>
  <si>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</si>
  <si>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</si>
  <si>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</si>
  <si>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HUMANA Rate</t>
  </si>
  <si>
    <t>VALUE OPTIONS Rate</t>
  </si>
  <si>
    <t>Adult</t>
  </si>
  <si>
    <t>ALLWELL MANAGED MEDI Rate</t>
  </si>
  <si>
    <t>AMBETTER MANAGED CAR Rate</t>
  </si>
  <si>
    <t>BEACON HEALTH HMO Rate</t>
  </si>
  <si>
    <t>BEACON MANAGED MEDIC Rate</t>
  </si>
  <si>
    <t>BLUE CROSS Rate</t>
  </si>
  <si>
    <t>CIGNA Rate</t>
  </si>
  <si>
    <t>CONCORDIA Rate</t>
  </si>
  <si>
    <t>CONCORDIA MANAGED ME Rate</t>
  </si>
  <si>
    <t>HUMANA MGD MCD Rate</t>
  </si>
  <si>
    <t>HUMANA MGD MCR Rate</t>
  </si>
  <si>
    <t>MAGELLAN Rate</t>
  </si>
  <si>
    <t>MAGELLAN MANAGED MED Rate</t>
  </si>
  <si>
    <t>MINES AND ASSOCIATES Rate</t>
  </si>
  <si>
    <t>OPTUM MANAGED MEDICA Rate</t>
  </si>
  <si>
    <t>PRESTIGE HEALTH CHOI Rate</t>
  </si>
  <si>
    <t>SUNSHINE MEDICAID Rate</t>
  </si>
  <si>
    <t>WELLINGTON RGN MED C Rate</t>
  </si>
  <si>
    <t>Inpatient - Dual Diagnosis</t>
  </si>
  <si>
    <t>Geriatric</t>
  </si>
  <si>
    <t>% of Medicare PPS</t>
  </si>
  <si>
    <t>Outpatient - 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</si>
</sst>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57" sqref="B57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29</v>
      </c>
    </row>
    <row r="2" spans="1:12">
      <c r="B2" s="25" t="s">
        <v>15</v>
      </c>
      <c r="C2" s="25"/>
      <c r="D2" s="25"/>
      <c r="E2" s="25"/>
      <c r="F2" s="25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35</v>
      </c>
      <c r="C4" s="10" t="s">
        <v>7</v>
      </c>
      <c r="D4" s="10" t="s">
        <v>24</v>
      </c>
      <c r="E4" s="10" t="s">
        <v>32</v>
      </c>
      <c r="F4" s="10" t="s">
        <v>8</v>
      </c>
      <c r="G4" s="11">
        <f>IF(Data!$G$82&gt;1,"Error",MAX(Data!G53:G81))</f>
        <v>124</v>
      </c>
      <c r="H4" s="12">
        <f>IF(Data!$J$82&gt;1,"Error",IF(Data!$J$82=0,"N/A",MAX(Data!J53:BD81)))</f>
        <v>850</v>
      </c>
      <c r="I4" s="12">
        <f>IF(Data!$H$82&gt;1,"Error",SUM(Data!H53:H81))</f>
        <v>500</v>
      </c>
      <c r="J4" s="12">
        <f>IF(Data!$I$82&gt;1,"Error",SUM(Data!I53:I81))</f>
        <v>1500</v>
      </c>
      <c r="K4" s="12">
        <f>IF(Data!$E$82&gt;1,"Error",SUM(Data!E53:E81))</f>
        <v>2200</v>
      </c>
      <c r="L4" s="12">
        <f>IF(Data!$F$81&gt;1,"Error",SUM(Data!F53:F81))</f>
        <v>2200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1" t="s">
        <v>22</v>
      </c>
      <c r="C8" t="s">
        <v>7</v>
      </c>
      <c r="D8" t="s">
        <v>50</v>
      </c>
      <c r="E8" t="s">
        <v>32</v>
      </c>
      <c r="F8" t="s">
        <v>10</v>
      </c>
    </row>
    <row r="9" spans="1:12" ht="30" hidden="1" outlineLevel="1">
      <c r="B9" s="21" t="s">
        <v>33</v>
      </c>
      <c r="C9" t="s">
        <v>26</v>
      </c>
      <c r="D9" t="s">
        <v>24</v>
      </c>
      <c r="E9" t="s">
        <v>51</v>
      </c>
      <c r="F9" t="s">
        <v>8</v>
      </c>
    </row>
    <row r="10" spans="1:12" ht="30" hidden="1" outlineLevel="1">
      <c r="B10" s="21" t="s">
        <v>34</v>
      </c>
      <c r="C10" s="13"/>
      <c r="D10" t="s">
        <v>27</v>
      </c>
      <c r="E10" t="s">
        <v>9</v>
      </c>
      <c r="F10" t="s">
        <v>52</v>
      </c>
    </row>
    <row r="11" spans="1:12" hidden="1" outlineLevel="1">
      <c r="B11" s="21" t="s">
        <v>35</v>
      </c>
      <c r="C11"/>
      <c r="D11" t="s">
        <v>53</v>
      </c>
      <c r="E11" t="s">
        <v>25</v>
      </c>
      <c r="F11"/>
    </row>
    <row r="12" spans="1:12" ht="30" hidden="1" outlineLevel="1">
      <c r="B12" s="21" t="s">
        <v>36</v>
      </c>
      <c r="C12"/>
      <c r="D12" t="s">
        <v>28</v>
      </c>
      <c r="E12"/>
      <c r="F12"/>
    </row>
    <row r="13" spans="1:12" ht="30" hidden="1" outlineLevel="1">
      <c r="B13" s="21" t="s">
        <v>36</v>
      </c>
      <c r="C13"/>
      <c r="D13"/>
      <c r="E13"/>
      <c r="F13"/>
    </row>
    <row r="14" spans="1:12" hidden="1" outlineLevel="1">
      <c r="B14" s="21" t="s">
        <v>37</v>
      </c>
      <c r="C14"/>
      <c r="D14"/>
      <c r="E14"/>
      <c r="F14"/>
    </row>
    <row r="15" spans="1:12" hidden="1" outlineLevel="1">
      <c r="B15" s="21" t="s">
        <v>38</v>
      </c>
      <c r="C15"/>
      <c r="D15"/>
      <c r="E15"/>
      <c r="F15"/>
    </row>
    <row r="16" spans="1:12" hidden="1" outlineLevel="1">
      <c r="B16" s="21" t="s">
        <v>39</v>
      </c>
      <c r="C16"/>
      <c r="D16"/>
      <c r="E16"/>
      <c r="F16"/>
    </row>
    <row r="17" spans="2:6" ht="30" hidden="1" outlineLevel="1">
      <c r="B17" s="21" t="s">
        <v>40</v>
      </c>
      <c r="C17"/>
      <c r="D17"/>
      <c r="E17"/>
      <c r="F17"/>
    </row>
    <row r="18" spans="2:6" ht="30" hidden="1" outlineLevel="1">
      <c r="B18" s="21" t="s">
        <v>40</v>
      </c>
      <c r="C18"/>
      <c r="D18"/>
      <c r="E18"/>
      <c r="F18"/>
    </row>
    <row r="19" spans="2:6" hidden="1" outlineLevel="1">
      <c r="B19" s="21" t="s">
        <v>30</v>
      </c>
      <c r="C19"/>
      <c r="D19"/>
      <c r="E19"/>
      <c r="F19"/>
    </row>
    <row r="20" spans="2:6" hidden="1" outlineLevel="1">
      <c r="B20" s="21" t="s">
        <v>41</v>
      </c>
      <c r="C20"/>
      <c r="D20"/>
      <c r="E20"/>
      <c r="F20"/>
    </row>
    <row r="21" spans="2:6" hidden="1" outlineLevel="1">
      <c r="B21" s="21" t="s">
        <v>42</v>
      </c>
      <c r="C21"/>
      <c r="D21"/>
      <c r="E21"/>
      <c r="F21"/>
    </row>
    <row r="22" spans="2:6" hidden="1" outlineLevel="1">
      <c r="B22" s="21" t="s">
        <v>43</v>
      </c>
      <c r="C22"/>
      <c r="D22"/>
      <c r="E22"/>
      <c r="F22"/>
    </row>
    <row r="23" spans="2:6" ht="30" hidden="1" outlineLevel="1">
      <c r="B23" s="21" t="s">
        <v>44</v>
      </c>
      <c r="C23"/>
      <c r="D23"/>
      <c r="E23"/>
      <c r="F23"/>
    </row>
    <row r="24" spans="2:6" hidden="1" outlineLevel="1">
      <c r="B24" s="21" t="s">
        <v>45</v>
      </c>
      <c r="C24"/>
      <c r="D24"/>
      <c r="E24"/>
      <c r="F24"/>
    </row>
    <row r="25" spans="2:6" ht="30" hidden="1" outlineLevel="1">
      <c r="B25" s="21" t="s">
        <v>46</v>
      </c>
      <c r="C25"/>
      <c r="D25"/>
      <c r="E25"/>
      <c r="F25"/>
    </row>
    <row r="26" spans="2:6" hidden="1" outlineLevel="1">
      <c r="B26" s="21" t="s">
        <v>47</v>
      </c>
      <c r="C26"/>
      <c r="D26"/>
      <c r="E26"/>
      <c r="F26"/>
    </row>
    <row r="27" spans="2:6" hidden="1" outlineLevel="1">
      <c r="B27" s="21" t="s">
        <v>48</v>
      </c>
      <c r="C27"/>
      <c r="D27"/>
      <c r="E27"/>
      <c r="F27"/>
    </row>
    <row r="28" spans="2:6" hidden="1" outlineLevel="1">
      <c r="B28" s="21" t="s">
        <v>23</v>
      </c>
      <c r="C28"/>
      <c r="D28"/>
      <c r="E28"/>
      <c r="F28"/>
    </row>
    <row r="29" spans="2:6" hidden="1" outlineLevel="1">
      <c r="B29" s="21" t="s">
        <v>6</v>
      </c>
      <c r="C29"/>
      <c r="D29"/>
      <c r="E29"/>
      <c r="F29"/>
    </row>
    <row r="30" spans="2:6" hidden="1" outlineLevel="1">
      <c r="B30" s="21" t="s">
        <v>31</v>
      </c>
      <c r="C30"/>
      <c r="D30"/>
      <c r="E30"/>
      <c r="F30"/>
    </row>
    <row r="31" spans="2:6" ht="30" hidden="1" outlineLevel="1">
      <c r="B31" s="21" t="s">
        <v>49</v>
      </c>
      <c r="C31"/>
      <c r="D31"/>
      <c r="E31"/>
      <c r="F31"/>
    </row>
    <row r="32" spans="2:6" hidden="1" outlineLevel="1">
      <c r="B32" s="18"/>
      <c r="C32"/>
      <c r="D32"/>
      <c r="E32"/>
      <c r="F32"/>
    </row>
    <row r="33" spans="2:6" hidden="1" outlineLevel="1">
      <c r="B33" s="18"/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$D$8:$D$12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$B$8:$B$31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topLeftCell="A52" workbookViewId="0">
      <selection activeCell="E82" sqref="E8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16</v>
      </c>
      <c r="B1" s="20" t="s">
        <v>1</v>
      </c>
      <c r="C1" s="20" t="s">
        <v>2</v>
      </c>
      <c r="D1" s="20" t="s">
        <v>3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33</v>
      </c>
      <c r="L1" s="21" t="s">
        <v>34</v>
      </c>
      <c r="M1" s="21" t="s">
        <v>35</v>
      </c>
      <c r="N1" s="21" t="s">
        <v>36</v>
      </c>
      <c r="O1" s="21" t="s">
        <v>36</v>
      </c>
      <c r="P1" s="21" t="s">
        <v>37</v>
      </c>
      <c r="Q1" s="21" t="s">
        <v>38</v>
      </c>
      <c r="R1" s="21" t="s">
        <v>39</v>
      </c>
      <c r="S1" s="21" t="s">
        <v>40</v>
      </c>
      <c r="T1" s="21" t="s">
        <v>40</v>
      </c>
      <c r="U1" s="21" t="s">
        <v>30</v>
      </c>
      <c r="V1" s="21" t="s">
        <v>41</v>
      </c>
      <c r="W1" s="21" t="s">
        <v>42</v>
      </c>
      <c r="X1" s="21" t="s">
        <v>43</v>
      </c>
      <c r="Y1" s="21" t="s">
        <v>44</v>
      </c>
      <c r="Z1" s="21" t="s">
        <v>45</v>
      </c>
      <c r="AA1" s="21" t="s">
        <v>46</v>
      </c>
      <c r="AB1" s="21" t="s">
        <v>47</v>
      </c>
      <c r="AC1" s="21" t="s">
        <v>48</v>
      </c>
      <c r="AD1" s="21" t="s">
        <v>23</v>
      </c>
      <c r="AE1" s="21" t="s">
        <v>6</v>
      </c>
      <c r="AF1" s="21" t="s">
        <v>31</v>
      </c>
      <c r="AG1" s="21" t="s">
        <v>49</v>
      </c>
      <c r="AH1" s="21"/>
      <c r="AI1" s="21"/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50</v>
      </c>
      <c r="C2" t="s">
        <v>32</v>
      </c>
      <c r="D2" t="s">
        <v>10</v>
      </c>
      <c r="E2" s="3">
        <v>2200</v>
      </c>
      <c r="F2" s="3">
        <v>2200</v>
      </c>
      <c r="G2" s="22">
        <v>124</v>
      </c>
      <c r="H2" s="23">
        <v>367</v>
      </c>
      <c r="I2" s="23">
        <v>475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24">
        <v>0</v>
      </c>
      <c r="AE2" s="24">
        <v>842</v>
      </c>
      <c r="AF2" s="24">
        <v>0</v>
      </c>
      <c r="AG2" s="24">
        <v>0</v>
      </c>
      <c r="AH2" s="24"/>
      <c r="AI2" s="24"/>
      <c r="AJ2" s="24"/>
      <c r="AK2" s="24"/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50</v>
      </c>
      <c r="C3" t="s">
        <v>51</v>
      </c>
      <c r="D3" t="s">
        <v>10</v>
      </c>
      <c r="E3" s="3">
        <v>2200</v>
      </c>
      <c r="F3" s="3">
        <v>2200</v>
      </c>
      <c r="G3" s="22">
        <v>124</v>
      </c>
      <c r="H3" s="23">
        <v>367</v>
      </c>
      <c r="I3" s="23">
        <v>475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842</v>
      </c>
      <c r="AF3" s="24">
        <v>0</v>
      </c>
      <c r="AG3" s="24">
        <v>0</v>
      </c>
      <c r="AH3" s="24"/>
      <c r="AI3" s="24"/>
      <c r="AJ3" s="24"/>
      <c r="AK3" s="24"/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24</v>
      </c>
      <c r="C4" t="s">
        <v>9</v>
      </c>
      <c r="D4" t="s">
        <v>8</v>
      </c>
      <c r="E4" s="3">
        <v>2200</v>
      </c>
      <c r="F4" s="3">
        <v>2200</v>
      </c>
      <c r="G4" s="22">
        <v>124</v>
      </c>
      <c r="H4" s="23">
        <v>500</v>
      </c>
      <c r="I4" s="23">
        <v>1500</v>
      </c>
      <c r="J4" s="24">
        <v>876</v>
      </c>
      <c r="K4" s="24">
        <v>0</v>
      </c>
      <c r="L4" s="24">
        <v>850</v>
      </c>
      <c r="M4" s="24">
        <v>850</v>
      </c>
      <c r="N4" s="24">
        <v>850</v>
      </c>
      <c r="O4" s="24">
        <v>0</v>
      </c>
      <c r="P4" s="24">
        <v>900</v>
      </c>
      <c r="Q4" s="24">
        <v>1150</v>
      </c>
      <c r="R4" s="24">
        <v>875</v>
      </c>
      <c r="S4" s="24">
        <v>875</v>
      </c>
      <c r="T4" s="24">
        <v>0</v>
      </c>
      <c r="U4" s="24">
        <v>850</v>
      </c>
      <c r="V4" s="24">
        <v>0</v>
      </c>
      <c r="W4" s="24">
        <v>0</v>
      </c>
      <c r="X4" s="24">
        <v>0</v>
      </c>
      <c r="Y4" s="24">
        <v>0</v>
      </c>
      <c r="Z4" s="24">
        <v>1500</v>
      </c>
      <c r="AA4" s="24">
        <v>900</v>
      </c>
      <c r="AB4" s="24">
        <v>876</v>
      </c>
      <c r="AC4" s="24">
        <v>1650</v>
      </c>
      <c r="AD4" s="24">
        <v>837.55</v>
      </c>
      <c r="AE4" s="24">
        <v>995</v>
      </c>
      <c r="AF4" s="24">
        <v>850</v>
      </c>
      <c r="AG4" s="24">
        <v>500</v>
      </c>
      <c r="AH4" s="24"/>
      <c r="AI4" s="24"/>
      <c r="AJ4" s="24"/>
      <c r="AK4" s="24"/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24</v>
      </c>
      <c r="C5" t="s">
        <v>32</v>
      </c>
      <c r="D5" t="s">
        <v>52</v>
      </c>
      <c r="E5" s="3">
        <v>2200</v>
      </c>
      <c r="F5" s="3">
        <v>2200</v>
      </c>
      <c r="G5" s="22">
        <v>124</v>
      </c>
      <c r="H5" s="23">
        <v>100</v>
      </c>
      <c r="I5" s="23">
        <v>105</v>
      </c>
      <c r="J5" s="24">
        <v>0</v>
      </c>
      <c r="K5" s="24">
        <v>105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100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/>
      <c r="AI5" s="24"/>
      <c r="AJ5" s="24"/>
      <c r="AK5" s="24"/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24</v>
      </c>
      <c r="C6" t="s">
        <v>32</v>
      </c>
      <c r="D6" t="s">
        <v>8</v>
      </c>
      <c r="E6" s="3">
        <v>2200</v>
      </c>
      <c r="F6" s="3">
        <v>2200</v>
      </c>
      <c r="G6" s="22">
        <v>124</v>
      </c>
      <c r="H6" s="23">
        <v>500</v>
      </c>
      <c r="I6" s="23">
        <v>1500</v>
      </c>
      <c r="J6" s="24">
        <v>876</v>
      </c>
      <c r="K6" s="24">
        <v>0</v>
      </c>
      <c r="L6" s="24">
        <v>850</v>
      </c>
      <c r="M6" s="24">
        <v>850</v>
      </c>
      <c r="N6" s="24">
        <v>850</v>
      </c>
      <c r="O6" s="24">
        <v>850</v>
      </c>
      <c r="P6" s="24">
        <v>900</v>
      </c>
      <c r="Q6" s="24">
        <v>1150</v>
      </c>
      <c r="R6" s="24">
        <v>875</v>
      </c>
      <c r="S6" s="24">
        <v>875</v>
      </c>
      <c r="T6" s="24">
        <v>875</v>
      </c>
      <c r="U6" s="24">
        <v>850</v>
      </c>
      <c r="V6" s="24">
        <v>850</v>
      </c>
      <c r="W6" s="24">
        <v>0</v>
      </c>
      <c r="X6" s="24">
        <v>1745</v>
      </c>
      <c r="Y6" s="24">
        <v>825</v>
      </c>
      <c r="Z6" s="24">
        <v>1500</v>
      </c>
      <c r="AA6" s="24">
        <v>900</v>
      </c>
      <c r="AB6" s="24">
        <v>876</v>
      </c>
      <c r="AC6" s="24">
        <v>1650</v>
      </c>
      <c r="AD6" s="24">
        <v>837.55</v>
      </c>
      <c r="AE6" s="24">
        <v>995</v>
      </c>
      <c r="AF6" s="24">
        <v>850</v>
      </c>
      <c r="AG6" s="24">
        <v>500</v>
      </c>
      <c r="AH6" s="24"/>
      <c r="AI6" s="24"/>
      <c r="AJ6" s="24"/>
      <c r="AK6" s="24"/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24</v>
      </c>
      <c r="C7" t="s">
        <v>25</v>
      </c>
      <c r="D7" t="s">
        <v>8</v>
      </c>
      <c r="E7" s="3">
        <v>2200</v>
      </c>
      <c r="F7" s="3">
        <v>2200</v>
      </c>
      <c r="G7" s="22">
        <v>124</v>
      </c>
      <c r="H7" s="23">
        <v>876</v>
      </c>
      <c r="I7" s="23">
        <v>876</v>
      </c>
      <c r="J7" s="24">
        <v>876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876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/>
      <c r="AI7" s="24"/>
      <c r="AJ7" s="24"/>
      <c r="AK7" s="24"/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24</v>
      </c>
      <c r="C8" t="s">
        <v>51</v>
      </c>
      <c r="D8" t="s">
        <v>8</v>
      </c>
      <c r="E8" s="3">
        <v>2200</v>
      </c>
      <c r="F8" s="3">
        <v>2200</v>
      </c>
      <c r="G8" s="22">
        <v>124</v>
      </c>
      <c r="H8" s="23">
        <v>720</v>
      </c>
      <c r="I8" s="23">
        <v>900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900</v>
      </c>
      <c r="AB8" s="24">
        <v>876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/>
      <c r="AI8" s="24"/>
      <c r="AJ8" s="24"/>
      <c r="AK8" s="24"/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24</v>
      </c>
      <c r="C9" t="s">
        <v>51</v>
      </c>
      <c r="D9" t="s">
        <v>10</v>
      </c>
      <c r="E9" s="3">
        <v>2200</v>
      </c>
      <c r="F9" s="3">
        <v>2200</v>
      </c>
      <c r="G9" s="22">
        <v>124</v>
      </c>
      <c r="H9" s="23">
        <v>995</v>
      </c>
      <c r="I9" s="23">
        <v>995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995</v>
      </c>
      <c r="AF9" s="24">
        <v>0</v>
      </c>
      <c r="AG9" s="24">
        <v>0</v>
      </c>
      <c r="AH9" s="24"/>
      <c r="AI9" s="24"/>
      <c r="AJ9" s="24"/>
      <c r="AK9" s="24"/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26</v>
      </c>
      <c r="B10" t="s">
        <v>27</v>
      </c>
      <c r="C10" t="s">
        <v>9</v>
      </c>
      <c r="D10" t="s">
        <v>10</v>
      </c>
      <c r="E10" s="3">
        <v>200</v>
      </c>
      <c r="F10" s="3">
        <v>200</v>
      </c>
      <c r="G10" s="22">
        <v>905</v>
      </c>
      <c r="H10" s="23">
        <v>216</v>
      </c>
      <c r="I10" s="23">
        <v>216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216</v>
      </c>
      <c r="AB10" s="24">
        <v>0</v>
      </c>
      <c r="AC10" s="24">
        <v>0</v>
      </c>
      <c r="AD10" s="24">
        <v>0</v>
      </c>
      <c r="AE10" s="24">
        <v>216</v>
      </c>
      <c r="AF10" s="24">
        <v>0</v>
      </c>
      <c r="AG10" s="24">
        <v>0</v>
      </c>
      <c r="AH10" s="24"/>
      <c r="AI10" s="24"/>
      <c r="AJ10" s="24"/>
      <c r="AK10" s="24"/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26</v>
      </c>
      <c r="B11" t="s">
        <v>27</v>
      </c>
      <c r="C11" t="s">
        <v>32</v>
      </c>
      <c r="D11" t="s">
        <v>8</v>
      </c>
      <c r="E11" s="3">
        <v>200</v>
      </c>
      <c r="F11" s="3">
        <v>200</v>
      </c>
      <c r="G11" s="22">
        <v>905</v>
      </c>
      <c r="H11" s="23">
        <v>175</v>
      </c>
      <c r="I11" s="23">
        <v>500</v>
      </c>
      <c r="J11" s="24">
        <v>200</v>
      </c>
      <c r="K11" s="24">
        <v>0</v>
      </c>
      <c r="L11" s="24">
        <v>175</v>
      </c>
      <c r="M11" s="24">
        <v>200</v>
      </c>
      <c r="N11" s="24">
        <v>200</v>
      </c>
      <c r="O11" s="24">
        <v>200</v>
      </c>
      <c r="P11" s="24">
        <v>200</v>
      </c>
      <c r="Q11" s="24">
        <v>275</v>
      </c>
      <c r="R11" s="24">
        <v>250</v>
      </c>
      <c r="S11" s="24">
        <v>0</v>
      </c>
      <c r="T11" s="24">
        <v>0</v>
      </c>
      <c r="U11" s="24">
        <v>200</v>
      </c>
      <c r="V11" s="24">
        <v>200</v>
      </c>
      <c r="W11" s="24">
        <v>0</v>
      </c>
      <c r="X11" s="24">
        <v>389</v>
      </c>
      <c r="Y11" s="24">
        <v>185</v>
      </c>
      <c r="Z11" s="24">
        <v>500</v>
      </c>
      <c r="AA11" s="24">
        <v>200</v>
      </c>
      <c r="AB11" s="24">
        <v>200</v>
      </c>
      <c r="AC11" s="24">
        <v>175</v>
      </c>
      <c r="AD11" s="24">
        <v>184.54</v>
      </c>
      <c r="AE11" s="24">
        <v>0</v>
      </c>
      <c r="AF11" s="24">
        <v>0</v>
      </c>
      <c r="AG11" s="24">
        <v>0</v>
      </c>
      <c r="AH11" s="24"/>
      <c r="AI11" s="24"/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26</v>
      </c>
      <c r="B12" t="s">
        <v>27</v>
      </c>
      <c r="C12" t="s">
        <v>32</v>
      </c>
      <c r="D12" t="s">
        <v>10</v>
      </c>
      <c r="E12" s="3">
        <v>200</v>
      </c>
      <c r="F12" s="3">
        <v>200</v>
      </c>
      <c r="G12" s="22">
        <v>905</v>
      </c>
      <c r="H12" s="23">
        <v>216</v>
      </c>
      <c r="I12" s="23">
        <v>216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216</v>
      </c>
      <c r="AB12" s="24">
        <v>0</v>
      </c>
      <c r="AC12" s="24">
        <v>0</v>
      </c>
      <c r="AD12" s="24">
        <v>0</v>
      </c>
      <c r="AE12" s="24">
        <v>216</v>
      </c>
      <c r="AF12" s="24">
        <v>0</v>
      </c>
      <c r="AG12" s="24">
        <v>0</v>
      </c>
      <c r="AH12" s="24"/>
      <c r="AI12" s="24"/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26</v>
      </c>
      <c r="B13" t="s">
        <v>27</v>
      </c>
      <c r="C13" t="s">
        <v>51</v>
      </c>
      <c r="D13" t="s">
        <v>8</v>
      </c>
      <c r="E13" s="3">
        <v>200</v>
      </c>
      <c r="F13" s="3">
        <v>200</v>
      </c>
      <c r="G13" s="22">
        <v>905</v>
      </c>
      <c r="H13" s="23">
        <v>200</v>
      </c>
      <c r="I13" s="23">
        <v>200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200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/>
      <c r="AI13" s="24"/>
      <c r="AJ13" s="24"/>
      <c r="AK13" s="24"/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26</v>
      </c>
      <c r="B14" t="s">
        <v>27</v>
      </c>
      <c r="C14" t="s">
        <v>51</v>
      </c>
      <c r="D14" t="s">
        <v>10</v>
      </c>
      <c r="E14" s="3">
        <v>200</v>
      </c>
      <c r="F14" s="3">
        <v>200</v>
      </c>
      <c r="G14" s="22">
        <v>905</v>
      </c>
      <c r="H14" s="23">
        <v>216</v>
      </c>
      <c r="I14" s="23">
        <v>216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216</v>
      </c>
      <c r="AB14" s="24">
        <v>0</v>
      </c>
      <c r="AC14" s="24">
        <v>0</v>
      </c>
      <c r="AD14" s="24">
        <v>0</v>
      </c>
      <c r="AE14" s="24">
        <v>216</v>
      </c>
      <c r="AF14" s="24">
        <v>0</v>
      </c>
      <c r="AG14" s="24">
        <v>0</v>
      </c>
      <c r="AH14" s="24"/>
      <c r="AI14" s="24"/>
      <c r="AJ14" s="24"/>
      <c r="AK14" s="24"/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26</v>
      </c>
      <c r="B15" t="s">
        <v>53</v>
      </c>
      <c r="C15" t="s">
        <v>32</v>
      </c>
      <c r="D15" t="s">
        <v>8</v>
      </c>
      <c r="E15" s="3">
        <v>0</v>
      </c>
      <c r="F15" s="3">
        <v>0</v>
      </c>
      <c r="G15" s="22">
        <v>0</v>
      </c>
      <c r="H15" s="23">
        <v>675</v>
      </c>
      <c r="I15" s="23">
        <v>675</v>
      </c>
      <c r="J15" s="24">
        <v>675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/>
      <c r="AI15" s="24"/>
      <c r="AJ15" s="24"/>
      <c r="AK15" s="24"/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26</v>
      </c>
      <c r="B16" t="s">
        <v>28</v>
      </c>
      <c r="C16" t="s">
        <v>9</v>
      </c>
      <c r="D16" t="s">
        <v>10</v>
      </c>
      <c r="E16" s="3">
        <v>200</v>
      </c>
      <c r="F16" s="3">
        <v>200</v>
      </c>
      <c r="G16" s="22">
        <v>912</v>
      </c>
      <c r="H16" s="23">
        <v>328</v>
      </c>
      <c r="I16" s="23">
        <v>330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328</v>
      </c>
      <c r="AB16" s="24">
        <v>0</v>
      </c>
      <c r="AC16" s="24">
        <v>0</v>
      </c>
      <c r="AD16" s="24">
        <v>0</v>
      </c>
      <c r="AE16" s="24">
        <v>330</v>
      </c>
      <c r="AF16" s="24">
        <v>0</v>
      </c>
      <c r="AG16" s="24">
        <v>0</v>
      </c>
      <c r="AH16" s="24"/>
      <c r="AI16" s="24"/>
      <c r="AJ16" s="24"/>
      <c r="AK16" s="24"/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26</v>
      </c>
      <c r="B17" t="s">
        <v>28</v>
      </c>
      <c r="C17" t="s">
        <v>9</v>
      </c>
      <c r="D17" t="s">
        <v>10</v>
      </c>
      <c r="E17" s="3">
        <v>200</v>
      </c>
      <c r="F17" s="3">
        <v>200</v>
      </c>
      <c r="G17" s="22">
        <v>913</v>
      </c>
      <c r="H17" s="23">
        <v>328</v>
      </c>
      <c r="I17" s="23">
        <v>330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328</v>
      </c>
      <c r="AB17" s="24">
        <v>0</v>
      </c>
      <c r="AC17" s="24">
        <v>0</v>
      </c>
      <c r="AD17" s="24">
        <v>0</v>
      </c>
      <c r="AE17" s="24">
        <v>330</v>
      </c>
      <c r="AF17" s="24">
        <v>0</v>
      </c>
      <c r="AG17" s="24">
        <v>0</v>
      </c>
      <c r="AH17" s="24"/>
      <c r="AI17" s="24"/>
      <c r="AJ17" s="24"/>
      <c r="AK17" s="24"/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26</v>
      </c>
      <c r="B18" t="s">
        <v>28</v>
      </c>
      <c r="C18" t="s">
        <v>9</v>
      </c>
      <c r="D18" t="s">
        <v>10</v>
      </c>
      <c r="E18" s="3">
        <v>200</v>
      </c>
      <c r="F18" s="3">
        <v>200</v>
      </c>
      <c r="G18" s="22">
        <v>915</v>
      </c>
      <c r="H18" s="23">
        <v>328</v>
      </c>
      <c r="I18" s="23">
        <v>330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328</v>
      </c>
      <c r="AB18" s="24">
        <v>0</v>
      </c>
      <c r="AC18" s="24">
        <v>0</v>
      </c>
      <c r="AD18" s="24">
        <v>0</v>
      </c>
      <c r="AE18" s="24">
        <v>330</v>
      </c>
      <c r="AF18" s="24">
        <v>0</v>
      </c>
      <c r="AG18" s="24">
        <v>0</v>
      </c>
      <c r="AH18" s="24"/>
      <c r="AI18" s="24"/>
      <c r="AJ18" s="24"/>
      <c r="AK18" s="24"/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26</v>
      </c>
      <c r="B19" t="s">
        <v>28</v>
      </c>
      <c r="C19" t="s">
        <v>32</v>
      </c>
      <c r="D19" t="s">
        <v>8</v>
      </c>
      <c r="E19" s="3">
        <v>200</v>
      </c>
      <c r="F19" s="3">
        <v>200</v>
      </c>
      <c r="G19" s="22">
        <v>912</v>
      </c>
      <c r="H19" s="23">
        <v>225.59</v>
      </c>
      <c r="I19" s="23">
        <v>800</v>
      </c>
      <c r="J19" s="24">
        <v>410</v>
      </c>
      <c r="K19" s="24">
        <v>325</v>
      </c>
      <c r="L19" s="24">
        <v>325</v>
      </c>
      <c r="M19" s="24">
        <v>325</v>
      </c>
      <c r="N19" s="24">
        <v>325</v>
      </c>
      <c r="O19" s="24">
        <v>325</v>
      </c>
      <c r="P19" s="24">
        <v>325</v>
      </c>
      <c r="Q19" s="24">
        <v>400</v>
      </c>
      <c r="R19" s="24">
        <v>350</v>
      </c>
      <c r="S19" s="24">
        <v>350</v>
      </c>
      <c r="T19" s="24">
        <v>350</v>
      </c>
      <c r="U19" s="24">
        <v>320</v>
      </c>
      <c r="V19" s="24">
        <v>325</v>
      </c>
      <c r="W19" s="24">
        <v>0</v>
      </c>
      <c r="X19" s="24">
        <v>557</v>
      </c>
      <c r="Y19" s="24">
        <v>265</v>
      </c>
      <c r="Z19" s="24">
        <v>800</v>
      </c>
      <c r="AA19" s="24">
        <v>315</v>
      </c>
      <c r="AB19" s="24">
        <v>325</v>
      </c>
      <c r="AC19" s="24">
        <v>325</v>
      </c>
      <c r="AD19" s="24">
        <v>225.59</v>
      </c>
      <c r="AE19" s="24">
        <v>0</v>
      </c>
      <c r="AF19" s="24">
        <v>0</v>
      </c>
      <c r="AG19" s="24">
        <v>0</v>
      </c>
      <c r="AH19" s="24"/>
      <c r="AI19" s="24"/>
      <c r="AJ19" s="24"/>
      <c r="AK19" s="24"/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26</v>
      </c>
      <c r="B20" t="s">
        <v>28</v>
      </c>
      <c r="C20" t="s">
        <v>32</v>
      </c>
      <c r="D20" t="s">
        <v>8</v>
      </c>
      <c r="E20" s="3">
        <v>200</v>
      </c>
      <c r="F20" s="3">
        <v>200</v>
      </c>
      <c r="G20" s="22">
        <v>913</v>
      </c>
      <c r="H20" s="23">
        <v>225.59</v>
      </c>
      <c r="I20" s="23">
        <v>800</v>
      </c>
      <c r="J20" s="24">
        <v>410</v>
      </c>
      <c r="K20" s="24">
        <v>325</v>
      </c>
      <c r="L20" s="24">
        <v>325</v>
      </c>
      <c r="M20" s="24">
        <v>325</v>
      </c>
      <c r="N20" s="24">
        <v>325</v>
      </c>
      <c r="O20" s="24">
        <v>325</v>
      </c>
      <c r="P20" s="24">
        <v>325</v>
      </c>
      <c r="Q20" s="24">
        <v>400</v>
      </c>
      <c r="R20" s="24">
        <v>350</v>
      </c>
      <c r="S20" s="24">
        <v>350</v>
      </c>
      <c r="T20" s="24">
        <v>350</v>
      </c>
      <c r="U20" s="24">
        <v>320</v>
      </c>
      <c r="V20" s="24">
        <v>325</v>
      </c>
      <c r="W20" s="24">
        <v>0</v>
      </c>
      <c r="X20" s="24">
        <v>557</v>
      </c>
      <c r="Y20" s="24">
        <v>265</v>
      </c>
      <c r="Z20" s="24">
        <v>800</v>
      </c>
      <c r="AA20" s="24">
        <v>315</v>
      </c>
      <c r="AB20" s="24">
        <v>325</v>
      </c>
      <c r="AC20" s="24">
        <v>325</v>
      </c>
      <c r="AD20" s="24">
        <v>225.59</v>
      </c>
      <c r="AE20" s="24">
        <v>0</v>
      </c>
      <c r="AF20" s="24">
        <v>0</v>
      </c>
      <c r="AG20" s="24">
        <v>0</v>
      </c>
      <c r="AH20" s="24"/>
      <c r="AI20" s="24"/>
      <c r="AJ20" s="24"/>
      <c r="AK20" s="24"/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26</v>
      </c>
      <c r="B21" t="s">
        <v>28</v>
      </c>
      <c r="C21" t="s">
        <v>32</v>
      </c>
      <c r="D21" t="s">
        <v>8</v>
      </c>
      <c r="E21" s="3">
        <v>200</v>
      </c>
      <c r="F21" s="3">
        <v>200</v>
      </c>
      <c r="G21" s="22">
        <v>915</v>
      </c>
      <c r="H21" s="23">
        <v>225.59</v>
      </c>
      <c r="I21" s="23">
        <v>800</v>
      </c>
      <c r="J21" s="24">
        <v>410</v>
      </c>
      <c r="K21" s="24">
        <v>325</v>
      </c>
      <c r="L21" s="24">
        <v>325</v>
      </c>
      <c r="M21" s="24">
        <v>325</v>
      </c>
      <c r="N21" s="24">
        <v>325</v>
      </c>
      <c r="O21" s="24">
        <v>325</v>
      </c>
      <c r="P21" s="24">
        <v>325</v>
      </c>
      <c r="Q21" s="24">
        <v>400</v>
      </c>
      <c r="R21" s="24">
        <v>350</v>
      </c>
      <c r="S21" s="24">
        <v>350</v>
      </c>
      <c r="T21" s="24">
        <v>350</v>
      </c>
      <c r="U21" s="24">
        <v>320</v>
      </c>
      <c r="V21" s="24">
        <v>325</v>
      </c>
      <c r="W21" s="24">
        <v>0</v>
      </c>
      <c r="X21" s="24">
        <v>557</v>
      </c>
      <c r="Y21" s="24">
        <v>265</v>
      </c>
      <c r="Z21" s="24">
        <v>800</v>
      </c>
      <c r="AA21" s="24">
        <v>315</v>
      </c>
      <c r="AB21" s="24">
        <v>325</v>
      </c>
      <c r="AC21" s="24">
        <v>325</v>
      </c>
      <c r="AD21" s="24">
        <v>225.59</v>
      </c>
      <c r="AE21" s="24">
        <v>0</v>
      </c>
      <c r="AF21" s="24">
        <v>0</v>
      </c>
      <c r="AG21" s="24">
        <v>0</v>
      </c>
      <c r="AH21" s="24"/>
      <c r="AI21" s="24"/>
      <c r="AJ21" s="24"/>
      <c r="AK21" s="24"/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26</v>
      </c>
      <c r="B22" t="s">
        <v>28</v>
      </c>
      <c r="C22" t="s">
        <v>32</v>
      </c>
      <c r="D22" t="s">
        <v>10</v>
      </c>
      <c r="E22" s="3">
        <v>200</v>
      </c>
      <c r="F22" s="3">
        <v>200</v>
      </c>
      <c r="G22" s="22">
        <v>912</v>
      </c>
      <c r="H22" s="23">
        <v>328</v>
      </c>
      <c r="I22" s="23">
        <v>330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328</v>
      </c>
      <c r="AB22" s="24">
        <v>0</v>
      </c>
      <c r="AC22" s="24">
        <v>0</v>
      </c>
      <c r="AD22" s="24">
        <v>0</v>
      </c>
      <c r="AE22" s="24">
        <v>330</v>
      </c>
      <c r="AF22" s="24">
        <v>0</v>
      </c>
      <c r="AG22" s="24">
        <v>0</v>
      </c>
      <c r="AH22" s="24"/>
      <c r="AI22" s="24"/>
      <c r="AJ22" s="24"/>
      <c r="AK22" s="24"/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26</v>
      </c>
      <c r="B23" t="s">
        <v>28</v>
      </c>
      <c r="C23" t="s">
        <v>32</v>
      </c>
      <c r="D23" t="s">
        <v>10</v>
      </c>
      <c r="E23" s="3">
        <v>200</v>
      </c>
      <c r="F23" s="3">
        <v>200</v>
      </c>
      <c r="G23" s="22">
        <v>913</v>
      </c>
      <c r="H23" s="23">
        <v>328</v>
      </c>
      <c r="I23" s="23">
        <v>330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328</v>
      </c>
      <c r="AB23" s="24">
        <v>0</v>
      </c>
      <c r="AC23" s="24">
        <v>0</v>
      </c>
      <c r="AD23" s="24">
        <v>0</v>
      </c>
      <c r="AE23" s="24">
        <v>330</v>
      </c>
      <c r="AF23" s="24">
        <v>0</v>
      </c>
      <c r="AG23" s="24">
        <v>0</v>
      </c>
      <c r="AH23" s="24"/>
      <c r="AI23" s="24"/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26</v>
      </c>
      <c r="B24" t="s">
        <v>28</v>
      </c>
      <c r="C24" t="s">
        <v>32</v>
      </c>
      <c r="D24" t="s">
        <v>10</v>
      </c>
      <c r="E24" s="3">
        <v>200</v>
      </c>
      <c r="F24" s="3">
        <v>200</v>
      </c>
      <c r="G24" s="22">
        <v>915</v>
      </c>
      <c r="H24" s="23">
        <v>328</v>
      </c>
      <c r="I24" s="23">
        <v>330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328</v>
      </c>
      <c r="AB24" s="24">
        <v>0</v>
      </c>
      <c r="AC24" s="24">
        <v>0</v>
      </c>
      <c r="AD24" s="24">
        <v>0</v>
      </c>
      <c r="AE24" s="24">
        <v>330</v>
      </c>
      <c r="AF24" s="24">
        <v>0</v>
      </c>
      <c r="AG24" s="24">
        <v>0</v>
      </c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26</v>
      </c>
      <c r="B25" t="s">
        <v>28</v>
      </c>
      <c r="C25" t="s">
        <v>51</v>
      </c>
      <c r="D25" t="s">
        <v>8</v>
      </c>
      <c r="E25" s="3">
        <v>200</v>
      </c>
      <c r="F25" s="3">
        <v>200</v>
      </c>
      <c r="G25" s="22">
        <v>912</v>
      </c>
      <c r="H25" s="23">
        <v>325</v>
      </c>
      <c r="I25" s="23">
        <v>328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325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26</v>
      </c>
      <c r="B26" t="s">
        <v>28</v>
      </c>
      <c r="C26" t="s">
        <v>51</v>
      </c>
      <c r="D26" t="s">
        <v>8</v>
      </c>
      <c r="E26" s="3">
        <v>200</v>
      </c>
      <c r="F26" s="3">
        <v>200</v>
      </c>
      <c r="G26" s="22">
        <v>913</v>
      </c>
      <c r="H26" s="23">
        <v>325</v>
      </c>
      <c r="I26" s="23">
        <v>328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325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26</v>
      </c>
      <c r="B27" t="s">
        <v>28</v>
      </c>
      <c r="C27" t="s">
        <v>51</v>
      </c>
      <c r="D27" t="s">
        <v>8</v>
      </c>
      <c r="E27" s="3">
        <v>200</v>
      </c>
      <c r="F27" s="3">
        <v>200</v>
      </c>
      <c r="G27" s="22">
        <v>915</v>
      </c>
      <c r="H27" s="23">
        <v>325</v>
      </c>
      <c r="I27" s="23">
        <v>328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325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26</v>
      </c>
      <c r="B28" t="s">
        <v>28</v>
      </c>
      <c r="C28" t="s">
        <v>51</v>
      </c>
      <c r="D28" t="s">
        <v>10</v>
      </c>
      <c r="E28" s="3">
        <v>200</v>
      </c>
      <c r="F28" s="3">
        <v>200</v>
      </c>
      <c r="G28" s="22">
        <v>912</v>
      </c>
      <c r="H28" s="23">
        <v>328</v>
      </c>
      <c r="I28" s="23">
        <v>330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328</v>
      </c>
      <c r="AB28" s="24">
        <v>0</v>
      </c>
      <c r="AC28" s="24">
        <v>0</v>
      </c>
      <c r="AD28" s="24">
        <v>0</v>
      </c>
      <c r="AE28" s="24">
        <v>330</v>
      </c>
      <c r="AF28" s="24">
        <v>0</v>
      </c>
      <c r="AG28" s="24">
        <v>0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26</v>
      </c>
      <c r="B29" t="s">
        <v>28</v>
      </c>
      <c r="C29" t="s">
        <v>51</v>
      </c>
      <c r="D29" t="s">
        <v>10</v>
      </c>
      <c r="E29" s="3">
        <v>200</v>
      </c>
      <c r="F29" s="3">
        <v>200</v>
      </c>
      <c r="G29" s="22">
        <v>913</v>
      </c>
      <c r="H29" s="23">
        <v>328</v>
      </c>
      <c r="I29" s="23">
        <v>330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328</v>
      </c>
      <c r="AB29" s="24">
        <v>0</v>
      </c>
      <c r="AC29" s="24">
        <v>0</v>
      </c>
      <c r="AD29" s="24">
        <v>0</v>
      </c>
      <c r="AE29" s="24">
        <v>330</v>
      </c>
      <c r="AF29" s="24">
        <v>0</v>
      </c>
      <c r="AG29" s="24">
        <v>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26</v>
      </c>
      <c r="B30" t="s">
        <v>28</v>
      </c>
      <c r="C30" t="s">
        <v>51</v>
      </c>
      <c r="D30" t="s">
        <v>10</v>
      </c>
      <c r="E30" s="3">
        <v>200</v>
      </c>
      <c r="F30" s="3">
        <v>200</v>
      </c>
      <c r="G30" s="22">
        <v>915</v>
      </c>
      <c r="H30" s="23">
        <v>328</v>
      </c>
      <c r="I30" s="23">
        <v>330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328</v>
      </c>
      <c r="AB30" s="24">
        <v>0</v>
      </c>
      <c r="AC30" s="24">
        <v>0</v>
      </c>
      <c r="AD30" s="24">
        <v>0</v>
      </c>
      <c r="AE30" s="24">
        <v>330</v>
      </c>
      <c r="AF30" s="24">
        <v>0</v>
      </c>
      <c r="AG30" s="24">
        <v>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16</v>
      </c>
      <c r="B52" s="20" t="s">
        <v>1</v>
      </c>
      <c r="C52" s="20" t="s">
        <v>2</v>
      </c>
      <c r="D52" s="20" t="s">
        <v>3</v>
      </c>
      <c r="E52" s="21" t="s">
        <v>17</v>
      </c>
      <c r="F52" s="21" t="s">
        <v>18</v>
      </c>
      <c r="G52" s="21" t="s">
        <v>19</v>
      </c>
      <c r="H52" s="21" t="s">
        <v>20</v>
      </c>
      <c r="I52" s="21" t="s">
        <v>21</v>
      </c>
      <c r="J52" s="21" t="s">
        <v>22</v>
      </c>
      <c r="K52" s="21" t="s">
        <v>33</v>
      </c>
      <c r="L52" s="21" t="s">
        <v>34</v>
      </c>
      <c r="M52" s="21" t="s">
        <v>35</v>
      </c>
      <c r="N52" s="21" t="s">
        <v>36</v>
      </c>
      <c r="O52" s="21" t="s">
        <v>36</v>
      </c>
      <c r="P52" s="21" t="s">
        <v>37</v>
      </c>
      <c r="Q52" s="21" t="s">
        <v>38</v>
      </c>
      <c r="R52" s="21" t="s">
        <v>39</v>
      </c>
      <c r="S52" s="21" t="s">
        <v>40</v>
      </c>
      <c r="T52" s="21" t="s">
        <v>40</v>
      </c>
      <c r="U52" s="21" t="s">
        <v>30</v>
      </c>
      <c r="V52" s="21" t="s">
        <v>41</v>
      </c>
      <c r="W52" s="21" t="s">
        <v>42</v>
      </c>
      <c r="X52" s="21" t="s">
        <v>43</v>
      </c>
      <c r="Y52" s="21" t="s">
        <v>44</v>
      </c>
      <c r="Z52" s="21" t="s">
        <v>45</v>
      </c>
      <c r="AA52" s="21" t="s">
        <v>46</v>
      </c>
      <c r="AB52" s="21" t="s">
        <v>47</v>
      </c>
      <c r="AC52" s="21" t="s">
        <v>48</v>
      </c>
      <c r="AD52" s="21" t="s">
        <v>23</v>
      </c>
      <c r="AE52" s="21" t="s">
        <v>6</v>
      </c>
      <c r="AF52" s="21" t="s">
        <v>31</v>
      </c>
      <c r="AG52" s="21" t="s">
        <v>49</v>
      </c>
      <c r="AH52" s="21"/>
      <c r="AI52" s="21"/>
      <c r="AJ52" s="21"/>
      <c r="AK52" s="21"/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50</v>
      </c>
      <c r="C53" t="s">
        <v>32</v>
      </c>
      <c r="D53" t="s">
        <v>10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50</v>
      </c>
      <c r="C54" t="s">
        <v>51</v>
      </c>
      <c r="D54" t="s">
        <v>10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24</v>
      </c>
      <c r="C55" t="s">
        <v>9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24</v>
      </c>
      <c r="C56" t="s">
        <v>32</v>
      </c>
      <c r="D56" t="s">
        <v>52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24</v>
      </c>
      <c r="C57" t="s">
        <v>32</v>
      </c>
      <c r="D57" t="s">
        <v>8</v>
      </c>
      <c r="E57" s="4">
        <f>IF('Shoppable Services'!$F$4=$D57,1,0)*IF('Shoppable Services'!$E$4=$C57,1,0)*IF('Shoppable Services'!$D$4=$B57,1,0)*IF('Shoppable Services'!$C$4=$A57,1,0)*$E6</f>
        <v>2200</v>
      </c>
      <c r="F57" s="4">
        <f>IF('Shoppable Services'!$F$4=$D57,1,0)*IF('Shoppable Services'!$E$4=$C57,1,0)*IF('Shoppable Services'!$D$4=$B57,1,0)*IF('Shoppable Services'!$C$4=$A57,1,0)*$F6</f>
        <v>2200</v>
      </c>
      <c r="G57" s="4">
        <f>IF('Shoppable Services'!$F$4=$D57,1,0)*IF('Shoppable Services'!$E$4=$C57,1,0)*IF('Shoppable Services'!$D$4=$B57,1,0)*IF('Shoppable Services'!$C$4=$A57,1,0)*$G6</f>
        <v>124</v>
      </c>
      <c r="H57" s="4">
        <f>IF('Shoppable Services'!$F$4=$D57,1,0)*IF('Shoppable Services'!$E$4=$C57,1,0)*IF('Shoppable Services'!$D$4=$B57,1,0)*IF('Shoppable Services'!$C$4=$A57,1,0)*$H6</f>
        <v>500</v>
      </c>
      <c r="I57" s="4">
        <f>IF('Shoppable Services'!$F$4=$D57,1,0)*IF('Shoppable Services'!$E$4=$C57,1,0)*IF('Shoppable Services'!$D$4=$B57,1,0)*IF('Shoppable Services'!$C$4=$A57,1,0)*$I6</f>
        <v>1500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850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24</v>
      </c>
      <c r="C58" t="s">
        <v>25</v>
      </c>
      <c r="D58" t="s">
        <v>8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24</v>
      </c>
      <c r="C59" t="s">
        <v>51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24</v>
      </c>
      <c r="C60" t="s">
        <v>51</v>
      </c>
      <c r="D60" t="s">
        <v>10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26</v>
      </c>
      <c r="B61" t="s">
        <v>27</v>
      </c>
      <c r="C61" t="s">
        <v>9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26</v>
      </c>
      <c r="B62" t="s">
        <v>27</v>
      </c>
      <c r="C62" t="s">
        <v>32</v>
      </c>
      <c r="D62" t="s">
        <v>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26</v>
      </c>
      <c r="B63" t="s">
        <v>27</v>
      </c>
      <c r="C63" t="s">
        <v>32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26</v>
      </c>
      <c r="B64" t="s">
        <v>27</v>
      </c>
      <c r="C64" t="s">
        <v>51</v>
      </c>
      <c r="D64" t="s">
        <v>8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26</v>
      </c>
      <c r="B65" t="s">
        <v>27</v>
      </c>
      <c r="C65" t="s">
        <v>51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26</v>
      </c>
      <c r="B66" t="s">
        <v>53</v>
      </c>
      <c r="C66" t="s">
        <v>32</v>
      </c>
      <c r="D66" t="s">
        <v>8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26</v>
      </c>
      <c r="B67" t="s">
        <v>28</v>
      </c>
      <c r="C67" t="s">
        <v>9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26</v>
      </c>
      <c r="B68" t="s">
        <v>28</v>
      </c>
      <c r="C68" t="s">
        <v>9</v>
      </c>
      <c r="D68" t="s">
        <v>10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26</v>
      </c>
      <c r="B69" t="s">
        <v>28</v>
      </c>
      <c r="C69" t="s">
        <v>9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26</v>
      </c>
      <c r="B70" t="s">
        <v>28</v>
      </c>
      <c r="C70" t="s">
        <v>32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26</v>
      </c>
      <c r="B71" t="s">
        <v>28</v>
      </c>
      <c r="C71" t="s">
        <v>32</v>
      </c>
      <c r="D71" t="s">
        <v>8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26</v>
      </c>
      <c r="B72" t="s">
        <v>28</v>
      </c>
      <c r="C72" t="s">
        <v>32</v>
      </c>
      <c r="D72" t="s">
        <v>8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26</v>
      </c>
      <c r="B73" t="s">
        <v>28</v>
      </c>
      <c r="C73" t="s">
        <v>32</v>
      </c>
      <c r="D73" t="s">
        <v>10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26</v>
      </c>
      <c r="B74" t="s">
        <v>28</v>
      </c>
      <c r="C74" t="s">
        <v>32</v>
      </c>
      <c r="D74" t="s">
        <v>10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26</v>
      </c>
      <c r="B75" t="s">
        <v>28</v>
      </c>
      <c r="C75" t="s">
        <v>32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26</v>
      </c>
      <c r="B76" t="s">
        <v>28</v>
      </c>
      <c r="C76" t="s">
        <v>51</v>
      </c>
      <c r="D76" t="s">
        <v>8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26</v>
      </c>
      <c r="B77" t="s">
        <v>28</v>
      </c>
      <c r="C77" t="s">
        <v>51</v>
      </c>
      <c r="D77" t="s">
        <v>8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26</v>
      </c>
      <c r="B78" t="s">
        <v>28</v>
      </c>
      <c r="C78" t="s">
        <v>51</v>
      </c>
      <c r="D78" t="s">
        <v>8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26</v>
      </c>
      <c r="B79" t="s">
        <v>28</v>
      </c>
      <c r="C79" t="s">
        <v>51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</row>
    <row r="80" spans="1:58">
      <c r="A80" t="s">
        <v>26</v>
      </c>
      <c r="B80" t="s">
        <v>28</v>
      </c>
      <c r="C80" t="s">
        <v>51</v>
      </c>
      <c r="D80" t="s">
        <v>10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</row>
    <row r="81" spans="1:33">
      <c r="A81" t="s">
        <v>26</v>
      </c>
      <c r="B81" t="s">
        <v>28</v>
      </c>
      <c r="C81" t="s">
        <v>51</v>
      </c>
      <c r="D81" t="s">
        <v>10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</row>
    <row r="82" spans="1:33">
      <c r="E82" s="4">
        <f>COUNTIF(E53:E81,"&gt;0")</f>
        <v>1</v>
      </c>
      <c r="F82" s="4">
        <f>COUNTIF(F53:F81,"&gt;0")</f>
        <v>1</v>
      </c>
      <c r="G82" s="4">
        <f>COUNTIF(G53:G81,"&gt;0")</f>
        <v>1</v>
      </c>
      <c r="H82" s="4">
        <f>COUNTIF(H53:H81,"&gt;0")</f>
        <v>1</v>
      </c>
      <c r="I82" s="4">
        <f>COUNTIF(I53:I81,"&gt;0")</f>
        <v>1</v>
      </c>
      <c r="J82" s="4">
        <f>COUNTIF(J53:BE81,"&gt;0")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1C485-D798-42A9-8546-21727F40E779}"/>
</file>

<file path=customXml/itemProps2.xml><?xml version="1.0" encoding="utf-8"?>
<ds:datastoreItem xmlns:ds="http://schemas.openxmlformats.org/officeDocument/2006/customXml" ds:itemID="{C4E8B132-14C5-4C60-901D-88F33FB1421F}"/>
</file>

<file path=customXml/itemProps3.xml><?xml version="1.0" encoding="utf-8"?>
<ds:datastoreItem xmlns:ds="http://schemas.openxmlformats.org/officeDocument/2006/customXml" ds:itemID="{F8C3E1FC-E450-424C-B7ED-DC0DB7AA00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2022-01-26T14:25:02Z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