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Data!$A$1:$G$61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7" i="1" s="1"/>
  <c r="J4" i="6" s="1"/>
  <c r="I56" i="1"/>
  <c r="I53" i="1"/>
  <c r="G54" i="1" l="1"/>
  <c r="G55" i="1"/>
  <c r="G56" i="1"/>
  <c r="E56" i="1" l="1"/>
  <c r="E55" i="1"/>
  <c r="E54" i="1"/>
  <c r="E53" i="1"/>
  <c r="E57" i="1" s="1"/>
  <c r="K4" i="6" s="1"/>
  <c r="H56" i="1"/>
  <c r="H55" i="1"/>
  <c r="H54" i="1"/>
  <c r="H53" i="1"/>
  <c r="H57" i="1" s="1"/>
  <c r="I4" i="6" s="1"/>
  <c r="G53" i="1"/>
  <c r="G57" i="1" s="1"/>
  <c r="G4" i="6" s="1"/>
  <c r="F56" i="1"/>
  <c r="F55" i="1"/>
  <c r="F54" i="1"/>
  <c r="F57" i="1" s="1"/>
  <c r="L4" i="6" s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V53" i="1"/>
  <c r="U53" i="1"/>
  <c r="T53" i="1"/>
  <c r="S53" i="1"/>
  <c r="R53" i="1"/>
  <c r="Q53" i="1"/>
  <c r="P53" i="1"/>
  <c r="O53" i="1"/>
  <c r="N53" i="1"/>
  <c r="M53" i="1"/>
  <c r="L53" i="1"/>
  <c r="K53" i="1"/>
  <c r="J57" i="1" l="1"/>
  <c r="H4" i="6" s="1"/>
</calcChain>
</file>

<file path=xl/sharedStrings.xml><?xml version="1.0" encoding="utf-8"?>
<sst xmlns="http://schemas.openxmlformats.org/spreadsheetml/2006/main" count="119" uniqueCount="38">
  <si>
    <t>Level of Care</t>
  </si>
  <si>
    <t>Specialty</t>
  </si>
  <si>
    <t>Age</t>
  </si>
  <si>
    <t>Rate Type</t>
  </si>
  <si>
    <t>Low Rate</t>
  </si>
  <si>
    <t>High Rate</t>
  </si>
  <si>
    <t>UNITED BEHAVIORAL HE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</si>
  <si>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</si>
  <si>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</si>
  <si>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</si>
  <si>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</si>
  <si>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</si>
  <si>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</si>
  <si>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</si>
  <si>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</si>
  <si>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</si>
  <si>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</si>
  <si>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</si>
  <si>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</si>
  <si>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</si>
  <si>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</si>
  <si>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</si>
  <si>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</si>
  <si>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TRICARE EAST RTC Rate</t>
  </si>
  <si>
    <t>Inpatient - Psych</t>
  </si>
  <si>
    <t>Child</t>
  </si>
  <si>
    <t>Residential Treatment (RTC)(PRTF)</t>
  </si>
  <si>
    <t>RTC - Psych</t>
  </si>
  <si>
    <t>Date of last update: 1/01/2022</t>
  </si>
  <si>
    <t>AMERICAN BEHAVIORAL Rate</t>
  </si>
  <si>
    <t>BCBS LOCAL GOVERNMEN Rate</t>
  </si>
  <si>
    <t>BEACON HEALTH OPTION Rate</t>
  </si>
  <si>
    <t>BLUE CROSS Rate</t>
  </si>
  <si>
    <t>BLUE CROSS ALL KIDS Rate</t>
  </si>
  <si>
    <t>BLUE CROSS FEDERAL Rate</t>
  </si>
  <si>
    <t>BLUE CROSS PEEHIP Rate</t>
  </si>
  <si>
    <t>BLUE CROSS STATE Rate</t>
  </si>
  <si>
    <t>CIGNA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</si>
</sst>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H4" sqref="H4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28</v>
      </c>
    </row>
    <row r="2" spans="1:12">
      <c r="B2" s="19" t="s">
        <v>14</v>
      </c>
      <c r="C2" s="19"/>
      <c r="D2" s="19"/>
      <c r="E2" s="19"/>
      <c r="F2" s="19"/>
    </row>
    <row r="3" spans="1:12">
      <c r="B3" s="8" t="s">
        <v>12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11</v>
      </c>
      <c r="H3" s="8" t="s">
        <v>13</v>
      </c>
      <c r="I3" s="8" t="s">
        <v>4</v>
      </c>
      <c r="J3" s="8" t="s">
        <v>5</v>
      </c>
      <c r="K3" s="8" t="s">
        <v>10</v>
      </c>
      <c r="L3" s="8" t="s">
        <v>17</v>
      </c>
    </row>
    <row r="4" spans="1:12">
      <c r="B4" s="9" t="s">
        <v>33</v>
      </c>
      <c r="C4" s="9" t="s">
        <v>7</v>
      </c>
      <c r="D4" s="9" t="s">
        <v>24</v>
      </c>
      <c r="E4" s="9" t="s">
        <v>9</v>
      </c>
      <c r="F4" s="9" t="s">
        <v>8</v>
      </c>
      <c r="G4" s="10">
        <f>IF(Data!$G$57&gt;1,"Error",MAX(Data!G53:G56))</f>
        <v>124</v>
      </c>
      <c r="H4" s="11">
        <f>IF(Data!$J$57&gt;1,"Error",IF(Data!$J$57=0,"N/A",MAX(Data!J53:BD56)))</f>
        <v>624</v>
      </c>
      <c r="I4" s="11">
        <f>IF(Data!$H$57&gt;1,"Error",SUM(Data!H53:H56))</f>
        <v>596.78</v>
      </c>
      <c r="J4" s="11">
        <f>IF(Data!$I$57&gt;1,"Error",SUM(Data!I53:I56))</f>
        <v>829.35</v>
      </c>
      <c r="K4" s="11">
        <f>IF(Data!$E$57&gt;1,"Error",SUM(Data!E53:E56))</f>
        <v>1250</v>
      </c>
      <c r="L4" s="11">
        <f>IF(Data!$F$57&gt;1,"Error",SUM(Data!F53:F56))</f>
        <v>1250</v>
      </c>
    </row>
    <row r="7" spans="1:12" hidden="1" outlineLevel="1">
      <c r="B7" s="2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7" t="s">
        <v>21</v>
      </c>
      <c r="C8" t="s">
        <v>7</v>
      </c>
      <c r="D8" t="s">
        <v>24</v>
      </c>
      <c r="E8" s="12" t="s">
        <v>9</v>
      </c>
      <c r="F8" s="12" t="s">
        <v>8</v>
      </c>
    </row>
    <row r="9" spans="1:12" hidden="1" outlineLevel="1">
      <c r="B9" s="17" t="s">
        <v>29</v>
      </c>
      <c r="C9" t="s">
        <v>26</v>
      </c>
      <c r="D9" t="s">
        <v>27</v>
      </c>
      <c r="E9" s="12" t="s">
        <v>25</v>
      </c>
      <c r="F9" s="12"/>
    </row>
    <row r="10" spans="1:12" ht="30" hidden="1" outlineLevel="1">
      <c r="B10" s="17" t="s">
        <v>30</v>
      </c>
      <c r="C10" s="12"/>
      <c r="D10" s="12"/>
      <c r="E10"/>
      <c r="F10"/>
    </row>
    <row r="11" spans="1:12" hidden="1" outlineLevel="1">
      <c r="B11" s="17" t="s">
        <v>31</v>
      </c>
      <c r="C11"/>
      <c r="D11" s="12"/>
      <c r="E11"/>
      <c r="F11"/>
    </row>
    <row r="12" spans="1:12" hidden="1" outlineLevel="1">
      <c r="B12" s="17" t="s">
        <v>32</v>
      </c>
      <c r="C12"/>
      <c r="D12" s="12"/>
      <c r="E12"/>
      <c r="F12"/>
    </row>
    <row r="13" spans="1:12" hidden="1" outlineLevel="1">
      <c r="B13" s="17" t="s">
        <v>33</v>
      </c>
      <c r="C13"/>
      <c r="D13"/>
      <c r="E13"/>
      <c r="F13"/>
    </row>
    <row r="14" spans="1:12" hidden="1" outlineLevel="1">
      <c r="B14" s="17" t="s">
        <v>34</v>
      </c>
      <c r="C14"/>
      <c r="D14"/>
      <c r="E14"/>
      <c r="F14"/>
    </row>
    <row r="15" spans="1:12" hidden="1" outlineLevel="1">
      <c r="B15" s="17" t="s">
        <v>35</v>
      </c>
      <c r="C15"/>
      <c r="D15"/>
      <c r="E15"/>
      <c r="F15"/>
    </row>
    <row r="16" spans="1:12" hidden="1" outlineLevel="1">
      <c r="B16" s="17" t="s">
        <v>36</v>
      </c>
      <c r="C16"/>
      <c r="D16"/>
      <c r="E16"/>
      <c r="F16"/>
    </row>
    <row r="17" spans="2:6" hidden="1" outlineLevel="1">
      <c r="B17" s="17" t="s">
        <v>37</v>
      </c>
      <c r="C17"/>
      <c r="D17"/>
      <c r="E17"/>
      <c r="F17"/>
    </row>
    <row r="18" spans="2:6" hidden="1" outlineLevel="1">
      <c r="B18" s="17" t="s">
        <v>22</v>
      </c>
      <c r="C18"/>
      <c r="D18"/>
      <c r="E18"/>
      <c r="F18"/>
    </row>
    <row r="19" spans="2:6" hidden="1" outlineLevel="1">
      <c r="B19" s="17" t="s">
        <v>23</v>
      </c>
      <c r="C19"/>
      <c r="D19"/>
      <c r="E19"/>
      <c r="F19"/>
    </row>
    <row r="20" spans="2:6" hidden="1" outlineLevel="1">
      <c r="B20" s="17" t="s">
        <v>6</v>
      </c>
      <c r="C20"/>
      <c r="D20"/>
      <c r="E20"/>
      <c r="F20"/>
    </row>
    <row r="21" spans="2:6" hidden="1" outlineLevel="1">
      <c r="B21" s="17"/>
      <c r="C21"/>
      <c r="D21"/>
      <c r="E21"/>
      <c r="F21"/>
    </row>
    <row r="22" spans="2:6" hidden="1" outlineLevel="1">
      <c r="B22" s="17"/>
      <c r="C22"/>
      <c r="D22"/>
      <c r="E22"/>
      <c r="F22"/>
    </row>
    <row r="23" spans="2:6" hidden="1" outlineLevel="1">
      <c r="B23" s="17"/>
      <c r="C23"/>
      <c r="D23"/>
      <c r="E23"/>
      <c r="F23"/>
    </row>
    <row r="24" spans="2:6" hidden="1" outlineLevel="1">
      <c r="B24" s="17"/>
      <c r="C24"/>
      <c r="D24"/>
      <c r="E24"/>
      <c r="F24"/>
    </row>
    <row r="25" spans="2:6" hidden="1" outlineLevel="1">
      <c r="B25" s="17"/>
      <c r="C25"/>
      <c r="D25"/>
      <c r="E25"/>
      <c r="F25"/>
    </row>
    <row r="26" spans="2:6" hidden="1" outlineLevel="1">
      <c r="B26" s="17"/>
      <c r="C26"/>
      <c r="D26"/>
      <c r="E26"/>
      <c r="F26"/>
    </row>
    <row r="27" spans="2:6" hidden="1" outlineLevel="1">
      <c r="B27" s="17"/>
      <c r="C27"/>
      <c r="D27"/>
      <c r="E27"/>
      <c r="F27"/>
    </row>
    <row r="28" spans="2:6" hidden="1" outlineLevel="1">
      <c r="B28" s="17"/>
      <c r="C28"/>
      <c r="D28"/>
      <c r="E28"/>
      <c r="F28"/>
    </row>
    <row r="29" spans="2:6" hidden="1" outlineLevel="1">
      <c r="B29" s="17"/>
      <c r="C29"/>
      <c r="D29"/>
      <c r="E29"/>
      <c r="F29"/>
    </row>
    <row r="30" spans="2:6" hidden="1" outlineLevel="1">
      <c r="B30" s="17"/>
      <c r="C30"/>
      <c r="D30"/>
      <c r="E30"/>
      <c r="F30"/>
    </row>
    <row r="31" spans="2:6" hidden="1" outlineLevel="1">
      <c r="B31" s="17"/>
      <c r="C31"/>
      <c r="D31"/>
      <c r="E31"/>
      <c r="F31"/>
    </row>
    <row r="32" spans="2:6" hidden="1" outlineLevel="1">
      <c r="B32" s="17"/>
      <c r="C32"/>
      <c r="D32"/>
      <c r="E32"/>
      <c r="F32"/>
    </row>
    <row r="33" spans="2:6" hidden="1" outlineLevel="1">
      <c r="B33" s="17"/>
      <c r="C33"/>
      <c r="D33"/>
      <c r="E33"/>
      <c r="F33"/>
    </row>
    <row r="34" spans="2:6" hidden="1" outlineLevel="1">
      <c r="B34" s="17"/>
      <c r="C34"/>
      <c r="D34"/>
      <c r="E34"/>
      <c r="F34"/>
    </row>
    <row r="35" spans="2:6" hidden="1" outlineLevel="1">
      <c r="B35" s="17"/>
      <c r="C35"/>
      <c r="D35"/>
      <c r="E35"/>
      <c r="F35"/>
    </row>
    <row r="36" spans="2:6" hidden="1" outlineLevel="1">
      <c r="B36" s="17"/>
      <c r="C36"/>
      <c r="D36"/>
      <c r="E36"/>
      <c r="F36"/>
    </row>
    <row r="37" spans="2:6" hidden="1" outlineLevel="1">
      <c r="B37" s="17"/>
      <c r="C37"/>
      <c r="D37"/>
      <c r="E37"/>
      <c r="F37"/>
    </row>
    <row r="38" spans="2:6" hidden="1" outlineLevel="1">
      <c r="B38" s="17"/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$E$8:$E$9</formula1>
    </dataValidation>
    <dataValidation type="list" allowBlank="1" showInputMessage="1" showErrorMessage="1" sqref="F4">
      <formula1>$F$8</formula1>
    </dataValidation>
    <dataValidation type="list" allowBlank="1" showInputMessage="1" showErrorMessage="1" sqref="D4">
      <formula1>$D$8:$D$9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$B$8:$B$20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>
      <selection activeCell="B3" sqref="B3:B4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0" t="s">
        <v>15</v>
      </c>
      <c r="B1" s="20" t="s">
        <v>1</v>
      </c>
      <c r="C1" s="20" t="s">
        <v>2</v>
      </c>
      <c r="D1" s="20" t="s">
        <v>3</v>
      </c>
      <c r="E1" s="21" t="s">
        <v>16</v>
      </c>
      <c r="F1" s="21" t="s">
        <v>17</v>
      </c>
      <c r="G1" s="21" t="s">
        <v>18</v>
      </c>
      <c r="H1" s="21" t="s">
        <v>19</v>
      </c>
      <c r="I1" s="21" t="s">
        <v>20</v>
      </c>
      <c r="J1" s="21" t="s">
        <v>21</v>
      </c>
      <c r="K1" s="21" t="s">
        <v>29</v>
      </c>
      <c r="L1" s="21" t="s">
        <v>30</v>
      </c>
      <c r="M1" s="21" t="s">
        <v>31</v>
      </c>
      <c r="N1" s="21" t="s">
        <v>32</v>
      </c>
      <c r="O1" s="21" t="s">
        <v>33</v>
      </c>
      <c r="P1" s="21" t="s">
        <v>34</v>
      </c>
      <c r="Q1" s="21" t="s">
        <v>35</v>
      </c>
      <c r="R1" s="21" t="s">
        <v>36</v>
      </c>
      <c r="S1" s="21" t="s">
        <v>37</v>
      </c>
      <c r="T1" s="21" t="s">
        <v>22</v>
      </c>
      <c r="U1" s="21" t="s">
        <v>23</v>
      </c>
      <c r="V1" s="21" t="s">
        <v>6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24</v>
      </c>
      <c r="C2" t="s">
        <v>9</v>
      </c>
      <c r="D2" t="s">
        <v>8</v>
      </c>
      <c r="E2" s="3">
        <v>1250</v>
      </c>
      <c r="F2" s="3">
        <v>1250</v>
      </c>
      <c r="G2" s="22">
        <v>124</v>
      </c>
      <c r="H2" s="23">
        <v>596.78</v>
      </c>
      <c r="I2" s="23">
        <v>829.35</v>
      </c>
      <c r="J2" s="24">
        <v>703</v>
      </c>
      <c r="K2" s="24">
        <v>725</v>
      </c>
      <c r="L2" s="24">
        <v>624</v>
      </c>
      <c r="M2" s="24">
        <v>743</v>
      </c>
      <c r="N2" s="24">
        <v>649</v>
      </c>
      <c r="O2" s="24">
        <v>624</v>
      </c>
      <c r="P2" s="24">
        <v>649</v>
      </c>
      <c r="Q2" s="24">
        <v>649</v>
      </c>
      <c r="R2" s="24">
        <v>624</v>
      </c>
      <c r="S2" s="24">
        <v>649</v>
      </c>
      <c r="T2" s="24">
        <v>829.35</v>
      </c>
      <c r="U2" s="24">
        <v>0</v>
      </c>
      <c r="V2" s="24">
        <v>619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24</v>
      </c>
      <c r="C3" t="s">
        <v>25</v>
      </c>
      <c r="D3" t="s">
        <v>8</v>
      </c>
      <c r="E3" s="3">
        <v>1250</v>
      </c>
      <c r="F3" s="3">
        <v>1250</v>
      </c>
      <c r="G3" s="22">
        <v>124</v>
      </c>
      <c r="H3" s="23">
        <v>596.78</v>
      </c>
      <c r="I3" s="23">
        <v>829.35</v>
      </c>
      <c r="J3" s="24">
        <v>703</v>
      </c>
      <c r="K3" s="24">
        <v>725</v>
      </c>
      <c r="L3" s="24">
        <v>624</v>
      </c>
      <c r="M3" s="24">
        <v>743</v>
      </c>
      <c r="N3" s="24">
        <v>649</v>
      </c>
      <c r="O3" s="24">
        <v>624</v>
      </c>
      <c r="P3" s="24">
        <v>649</v>
      </c>
      <c r="Q3" s="24">
        <v>649</v>
      </c>
      <c r="R3" s="24">
        <v>624</v>
      </c>
      <c r="S3" s="24">
        <v>649</v>
      </c>
      <c r="T3" s="24">
        <v>829.35</v>
      </c>
      <c r="U3" s="24">
        <v>0</v>
      </c>
      <c r="V3" s="24">
        <v>619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26</v>
      </c>
      <c r="B4" t="s">
        <v>27</v>
      </c>
      <c r="C4" t="s">
        <v>9</v>
      </c>
      <c r="D4" t="s">
        <v>8</v>
      </c>
      <c r="E4" s="3">
        <v>1000</v>
      </c>
      <c r="F4" s="3">
        <v>1000</v>
      </c>
      <c r="G4" s="22">
        <v>124</v>
      </c>
      <c r="H4" s="23">
        <v>308</v>
      </c>
      <c r="I4" s="23">
        <v>730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500</v>
      </c>
      <c r="T4" s="24">
        <v>0</v>
      </c>
      <c r="U4" s="24">
        <v>604.79999999999995</v>
      </c>
      <c r="V4" s="24">
        <v>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26</v>
      </c>
      <c r="B5" t="s">
        <v>27</v>
      </c>
      <c r="C5" t="s">
        <v>25</v>
      </c>
      <c r="D5" t="s">
        <v>8</v>
      </c>
      <c r="E5" s="3">
        <v>1000</v>
      </c>
      <c r="F5" s="3">
        <v>1000</v>
      </c>
      <c r="G5" s="22">
        <v>124</v>
      </c>
      <c r="H5" s="23">
        <v>320</v>
      </c>
      <c r="I5" s="23">
        <v>730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500</v>
      </c>
      <c r="T5" s="24">
        <v>0</v>
      </c>
      <c r="U5" s="24">
        <v>604.79999999999995</v>
      </c>
      <c r="V5" s="24">
        <v>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s="12"/>
      <c r="B6" s="12"/>
      <c r="C6" s="12"/>
      <c r="D6" s="12"/>
      <c r="E6" s="13"/>
      <c r="F6" s="13"/>
      <c r="G6" s="14"/>
      <c r="H6" s="15"/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s="12"/>
      <c r="B7" s="12"/>
      <c r="C7" s="12"/>
      <c r="D7" s="12"/>
      <c r="E7" s="13"/>
      <c r="F7" s="13"/>
      <c r="G7" s="14"/>
      <c r="H7" s="15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s="12"/>
      <c r="B8" s="12"/>
      <c r="C8" s="12"/>
      <c r="D8" s="12"/>
      <c r="E8" s="13"/>
      <c r="F8" s="13"/>
      <c r="G8" s="14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s="12"/>
      <c r="B9" s="12"/>
      <c r="C9" s="12"/>
      <c r="D9" s="12"/>
      <c r="E9" s="13"/>
      <c r="F9" s="13"/>
      <c r="G9" s="14"/>
      <c r="H9" s="15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s="12"/>
      <c r="B10" s="12"/>
      <c r="C10" s="12"/>
      <c r="D10" s="12"/>
      <c r="E10" s="13"/>
      <c r="F10" s="13"/>
      <c r="G10" s="14"/>
      <c r="H10" s="15"/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s="12"/>
      <c r="B11" s="12"/>
      <c r="C11" s="12"/>
      <c r="D11" s="12"/>
      <c r="E11" s="13"/>
      <c r="F11" s="13"/>
      <c r="G11" s="14"/>
      <c r="H11" s="15"/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s="12"/>
      <c r="B12" s="12"/>
      <c r="C12" s="12"/>
      <c r="D12" s="12"/>
      <c r="E12" s="13"/>
      <c r="F12" s="13"/>
      <c r="G12" s="14"/>
      <c r="H12" s="15"/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s="12"/>
      <c r="B13" s="12"/>
      <c r="C13" s="12"/>
      <c r="D13" s="12"/>
      <c r="E13" s="13"/>
      <c r="F13" s="13"/>
      <c r="G13" s="14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s="12"/>
      <c r="B14" s="12"/>
      <c r="C14" s="12"/>
      <c r="D14" s="12"/>
      <c r="E14" s="13"/>
      <c r="F14" s="13"/>
      <c r="G14" s="14"/>
      <c r="H14" s="15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s="12"/>
      <c r="B15" s="12"/>
      <c r="C15" s="12"/>
      <c r="D15" s="12"/>
      <c r="E15" s="13"/>
      <c r="F15" s="13"/>
      <c r="G15" s="14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s="12"/>
      <c r="B16" s="12"/>
      <c r="C16" s="12"/>
      <c r="D16" s="12"/>
      <c r="E16" s="13"/>
      <c r="F16" s="13"/>
      <c r="G16" s="14"/>
      <c r="H16" s="15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s="12"/>
      <c r="B17" s="12"/>
      <c r="C17" s="12"/>
      <c r="D17" s="12"/>
      <c r="E17" s="13"/>
      <c r="F17" s="13"/>
      <c r="G17" s="14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s="12"/>
      <c r="B18" s="12"/>
      <c r="C18" s="12"/>
      <c r="D18" s="12"/>
      <c r="E18" s="13"/>
      <c r="F18" s="13"/>
      <c r="G18" s="14"/>
      <c r="H18" s="15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s="12"/>
      <c r="B19" s="12"/>
      <c r="C19" s="12"/>
      <c r="D19" s="12"/>
      <c r="E19" s="13"/>
      <c r="F19" s="13"/>
      <c r="G19" s="14"/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s="12"/>
      <c r="B20" s="12"/>
      <c r="C20" s="12"/>
      <c r="D20" s="12"/>
      <c r="E20" s="13"/>
      <c r="F20" s="13"/>
      <c r="G20" s="14"/>
      <c r="H20" s="15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s="12"/>
      <c r="B21" s="12"/>
      <c r="C21" s="12"/>
      <c r="D21" s="12"/>
      <c r="E21" s="13"/>
      <c r="F21" s="13"/>
      <c r="G21" s="14"/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s="12"/>
      <c r="B22" s="12"/>
      <c r="C22" s="12"/>
      <c r="D22" s="12"/>
      <c r="E22" s="13"/>
      <c r="F22" s="13"/>
      <c r="G22" s="14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s="12"/>
      <c r="B23" s="12"/>
      <c r="C23" s="12"/>
      <c r="D23" s="12"/>
      <c r="E23" s="13"/>
      <c r="F23" s="13"/>
      <c r="G23" s="14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s="12"/>
      <c r="B24" s="12"/>
      <c r="C24" s="12"/>
      <c r="D24" s="12"/>
      <c r="E24" s="13"/>
      <c r="F24" s="13"/>
      <c r="G24" s="14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s="12"/>
      <c r="B25" s="12"/>
      <c r="C25" s="12"/>
      <c r="D25" s="12"/>
      <c r="E25" s="13"/>
      <c r="F25" s="13"/>
      <c r="G25" s="14"/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s="12"/>
      <c r="B26" s="12"/>
      <c r="C26" s="12"/>
      <c r="D26" s="12"/>
      <c r="E26" s="13"/>
      <c r="F26" s="13"/>
      <c r="G26" s="14"/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s="12"/>
      <c r="B27" s="12"/>
      <c r="C27" s="12"/>
      <c r="D27" s="12"/>
      <c r="E27" s="13"/>
      <c r="F27" s="13"/>
      <c r="G27" s="14"/>
      <c r="H27" s="15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0" t="s">
        <v>15</v>
      </c>
      <c r="B52" s="20" t="s">
        <v>1</v>
      </c>
      <c r="C52" s="20" t="s">
        <v>2</v>
      </c>
      <c r="D52" s="20" t="s">
        <v>3</v>
      </c>
      <c r="E52" s="21" t="s">
        <v>16</v>
      </c>
      <c r="F52" s="21" t="s">
        <v>17</v>
      </c>
      <c r="G52" s="21" t="s">
        <v>18</v>
      </c>
      <c r="H52" s="21" t="s">
        <v>19</v>
      </c>
      <c r="I52" s="21" t="s">
        <v>20</v>
      </c>
      <c r="J52" s="21" t="s">
        <v>21</v>
      </c>
      <c r="K52" s="21" t="s">
        <v>29</v>
      </c>
      <c r="L52" s="21" t="s">
        <v>30</v>
      </c>
      <c r="M52" s="21" t="s">
        <v>31</v>
      </c>
      <c r="N52" s="21" t="s">
        <v>32</v>
      </c>
      <c r="O52" s="21" t="s">
        <v>33</v>
      </c>
      <c r="P52" s="21" t="s">
        <v>34</v>
      </c>
      <c r="Q52" s="21" t="s">
        <v>35</v>
      </c>
      <c r="R52" s="21" t="s">
        <v>36</v>
      </c>
      <c r="S52" s="21" t="s">
        <v>37</v>
      </c>
      <c r="T52" s="21" t="s">
        <v>22</v>
      </c>
      <c r="U52" s="21" t="s">
        <v>23</v>
      </c>
      <c r="V52" s="21" t="s">
        <v>6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7</v>
      </c>
      <c r="B53" t="s">
        <v>24</v>
      </c>
      <c r="C53" t="s">
        <v>9</v>
      </c>
      <c r="D53" t="s">
        <v>8</v>
      </c>
      <c r="E53" s="4">
        <f>IF('Shoppable Services'!$F$4=$D53,1,0)*IF('Shoppable Services'!$E$4=$C53,1,0)*IF('Shoppable Services'!$D$4=$B53,1,0)*IF('Shoppable Services'!$C$4=$A53,1,0)*$E2</f>
        <v>1250</v>
      </c>
      <c r="F53" s="4">
        <f>IF('Shoppable Services'!$F$4=$D53,1,0)*IF('Shoppable Services'!$E$4=$C53,1,0)*IF('Shoppable Services'!$D$4=$B53,1,0)*IF('Shoppable Services'!$C$4=$A53,1,0)*$F2</f>
        <v>1250</v>
      </c>
      <c r="G53" s="4">
        <f>IF('Shoppable Services'!$F$4=$D53,1,0)*IF('Shoppable Services'!$E$4=$C53,1,0)*IF('Shoppable Services'!$D$4=$B53,1,0)*IF('Shoppable Services'!$C$4=$A53,1,0)*$G2</f>
        <v>124</v>
      </c>
      <c r="H53" s="4">
        <f>IF('Shoppable Services'!$F$4=$D53,1,0)*IF('Shoppable Services'!$E$4=$C53,1,0)*IF('Shoppable Services'!$D$4=$B53,1,0)*IF('Shoppable Services'!$C$4=$A53,1,0)*$H2</f>
        <v>596.78</v>
      </c>
      <c r="I53" s="4">
        <f>IF('Shoppable Services'!$F$4=$D53,1,0)*IF('Shoppable Services'!$E$4=$C53,1,0)*IF('Shoppable Services'!$D$4=$B53,1,0)*IF('Shoppable Services'!$C$4=$A53,1,0)*$I2</f>
        <v>829.35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624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24</v>
      </c>
      <c r="C54" t="s">
        <v>25</v>
      </c>
      <c r="D54" t="s">
        <v>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26</v>
      </c>
      <c r="B55" t="s">
        <v>27</v>
      </c>
      <c r="C55" t="s">
        <v>9</v>
      </c>
      <c r="D55" t="s">
        <v>8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26</v>
      </c>
      <c r="B56" t="s">
        <v>27</v>
      </c>
      <c r="C56" t="s">
        <v>25</v>
      </c>
      <c r="D56" t="s">
        <v>8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E57" s="4">
        <f>COUNTIF(E53:E56,"&gt;0")</f>
        <v>1</v>
      </c>
      <c r="F57" s="4">
        <f>COUNTIF(F53:F56,"&gt;0")</f>
        <v>1</v>
      </c>
      <c r="G57" s="4">
        <f>COUNTIF(G53:G56,"&gt;0")</f>
        <v>1</v>
      </c>
      <c r="H57" s="4">
        <f>COUNTIF(H53:H56,"&gt;0")</f>
        <v>1</v>
      </c>
      <c r="I57" s="4">
        <f>COUNTIF(I53:I56,"&gt;0")</f>
        <v>1</v>
      </c>
      <c r="J57" s="4">
        <f>COUNTIF(J53:BE56,"&gt;0")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24C13D-0649-4358-A572-02EC1AD97CCE}"/>
</file>

<file path=customXml/itemProps2.xml><?xml version="1.0" encoding="utf-8"?>
<ds:datastoreItem xmlns:ds="http://schemas.openxmlformats.org/officeDocument/2006/customXml" ds:itemID="{28CC8CB9-638C-4689-9774-C29A9E6F5BD9}"/>
</file>

<file path=customXml/itemProps3.xml><?xml version="1.0" encoding="utf-8"?>
<ds:datastoreItem xmlns:ds="http://schemas.openxmlformats.org/officeDocument/2006/customXml" ds:itemID="{C1494E92-FE24-4150-B3E2-93FCB105E4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2022-01-24T18:08:50Z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