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Data!$A$1:$G$82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8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8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8" i="1" s="1"/>
  <c r="I4" i="6" s="1"/>
  <c r="G53" i="1"/>
  <c r="G78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8" i="1" s="1"/>
  <c r="L4" i="6" s="1"/>
  <c r="T68" i="1"/>
  <c r="S68" i="1"/>
  <c r="R68" i="1"/>
  <c r="Q68" i="1"/>
  <c r="P68" i="1"/>
  <c r="O68" i="1"/>
  <c r="N68" i="1"/>
  <c r="M68" i="1"/>
  <c r="L68" i="1"/>
  <c r="K68" i="1"/>
  <c r="J68" i="1"/>
  <c r="T67" i="1"/>
  <c r="S67" i="1"/>
  <c r="R67" i="1"/>
  <c r="Q67" i="1"/>
  <c r="P67" i="1"/>
  <c r="O67" i="1"/>
  <c r="N67" i="1"/>
  <c r="M67" i="1"/>
  <c r="L67" i="1"/>
  <c r="K67" i="1"/>
  <c r="J67" i="1"/>
  <c r="T66" i="1"/>
  <c r="S66" i="1"/>
  <c r="R66" i="1"/>
  <c r="Q66" i="1"/>
  <c r="P66" i="1"/>
  <c r="O66" i="1"/>
  <c r="N66" i="1"/>
  <c r="M66" i="1"/>
  <c r="L66" i="1"/>
  <c r="K66" i="1"/>
  <c r="J66" i="1"/>
  <c r="T65" i="1"/>
  <c r="S65" i="1"/>
  <c r="R65" i="1"/>
  <c r="Q65" i="1"/>
  <c r="P65" i="1"/>
  <c r="O65" i="1"/>
  <c r="N65" i="1"/>
  <c r="M65" i="1"/>
  <c r="L65" i="1"/>
  <c r="K65" i="1"/>
  <c r="J65" i="1"/>
  <c r="T64" i="1"/>
  <c r="S64" i="1"/>
  <c r="R64" i="1"/>
  <c r="Q64" i="1"/>
  <c r="P64" i="1"/>
  <c r="O64" i="1"/>
  <c r="N64" i="1"/>
  <c r="M64" i="1"/>
  <c r="L64" i="1"/>
  <c r="K64" i="1"/>
  <c r="J64" i="1"/>
  <c r="T63" i="1"/>
  <c r="S63" i="1"/>
  <c r="R63" i="1"/>
  <c r="Q63" i="1"/>
  <c r="P63" i="1"/>
  <c r="O63" i="1"/>
  <c r="N63" i="1"/>
  <c r="M63" i="1"/>
  <c r="L63" i="1"/>
  <c r="K63" i="1"/>
  <c r="J63" i="1"/>
  <c r="T62" i="1"/>
  <c r="S62" i="1"/>
  <c r="R62" i="1"/>
  <c r="Q62" i="1"/>
  <c r="P62" i="1"/>
  <c r="O62" i="1"/>
  <c r="N62" i="1"/>
  <c r="M62" i="1"/>
  <c r="L62" i="1"/>
  <c r="K62" i="1"/>
  <c r="J62" i="1"/>
  <c r="T61" i="1"/>
  <c r="S61" i="1"/>
  <c r="R61" i="1"/>
  <c r="Q61" i="1"/>
  <c r="P61" i="1"/>
  <c r="O61" i="1"/>
  <c r="N61" i="1"/>
  <c r="M61" i="1"/>
  <c r="L61" i="1"/>
  <c r="K61" i="1"/>
  <c r="J61" i="1"/>
  <c r="T60" i="1"/>
  <c r="S60" i="1"/>
  <c r="R60" i="1"/>
  <c r="Q60" i="1"/>
  <c r="P60" i="1"/>
  <c r="O60" i="1"/>
  <c r="N60" i="1"/>
  <c r="M60" i="1"/>
  <c r="L60" i="1"/>
  <c r="K60" i="1"/>
  <c r="J60" i="1"/>
  <c r="T59" i="1"/>
  <c r="S59" i="1"/>
  <c r="R59" i="1"/>
  <c r="Q59" i="1"/>
  <c r="P59" i="1"/>
  <c r="O59" i="1"/>
  <c r="N59" i="1"/>
  <c r="M59" i="1"/>
  <c r="L59" i="1"/>
  <c r="K59" i="1"/>
  <c r="J59" i="1"/>
  <c r="T58" i="1"/>
  <c r="S58" i="1"/>
  <c r="R58" i="1"/>
  <c r="Q58" i="1"/>
  <c r="P58" i="1"/>
  <c r="O58" i="1"/>
  <c r="N58" i="1"/>
  <c r="M58" i="1"/>
  <c r="L58" i="1"/>
  <c r="K58" i="1"/>
  <c r="J58" i="1"/>
  <c r="T57" i="1"/>
  <c r="S57" i="1"/>
  <c r="R57" i="1"/>
  <c r="Q57" i="1"/>
  <c r="P57" i="1"/>
  <c r="O57" i="1"/>
  <c r="N57" i="1"/>
  <c r="M57" i="1"/>
  <c r="L57" i="1"/>
  <c r="K57" i="1"/>
  <c r="J57" i="1"/>
  <c r="T56" i="1"/>
  <c r="S56" i="1"/>
  <c r="R56" i="1"/>
  <c r="Q56" i="1"/>
  <c r="P56" i="1"/>
  <c r="O56" i="1"/>
  <c r="N56" i="1"/>
  <c r="M56" i="1"/>
  <c r="L56" i="1"/>
  <c r="K56" i="1"/>
  <c r="J56" i="1"/>
  <c r="T55" i="1"/>
  <c r="S55" i="1"/>
  <c r="R55" i="1"/>
  <c r="Q55" i="1"/>
  <c r="P55" i="1"/>
  <c r="O55" i="1"/>
  <c r="N55" i="1"/>
  <c r="M55" i="1"/>
  <c r="L55" i="1"/>
  <c r="K55" i="1"/>
  <c r="J55" i="1"/>
  <c r="T54" i="1"/>
  <c r="S54" i="1"/>
  <c r="R54" i="1"/>
  <c r="Q54" i="1"/>
  <c r="P54" i="1"/>
  <c r="O54" i="1"/>
  <c r="N54" i="1"/>
  <c r="M54" i="1"/>
  <c r="L54" i="1"/>
  <c r="K54" i="1"/>
  <c r="J54" i="1"/>
  <c r="T53" i="1"/>
  <c r="S53" i="1"/>
  <c r="R53" i="1"/>
  <c r="Q53" i="1"/>
  <c r="P53" i="1"/>
  <c r="O53" i="1"/>
  <c r="N53" i="1"/>
  <c r="M53" i="1"/>
  <c r="L53" i="1"/>
  <c r="K53" i="1"/>
  <c r="J78" i="1" l="1"/>
  <c r="H4" i="6" s="1"/>
</calcChain>
</file>

<file path=xl/sharedStrings.xml><?xml version="1.0" encoding="utf-8"?>
<sst xmlns="http://schemas.openxmlformats.org/spreadsheetml/2006/main" count="294" uniqueCount="49">
  <si>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</si>
  <si>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</si>
  <si>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</si>
  <si>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</si>
  <si>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</si>
  <si>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</si>
  <si>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</si>
  <si>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</si>
  <si>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</si>
  <si>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</si>
  <si>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</si>
  <si>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</si>
  <si>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</si>
  <si>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</si>
  <si>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</si>
  <si>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</si>
  <si>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</si>
  <si>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</si>
  <si>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</si>
  <si>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</si>
  <si>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</si>
  <si>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</si>
  <si>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</si>
  <si>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</si>
  <si>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</si>
  <si>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</si>
  <si>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</si>
  <si>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</si>
  <si>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</si>
  <si>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</si>
  <si>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Adult</t>
  </si>
  <si>
    <t>% of Charges</t>
  </si>
  <si>
    <t>All Ages</t>
  </si>
  <si>
    <t>IOP - SUD</t>
  </si>
  <si>
    <t>BEACON Rate</t>
  </si>
  <si>
    <t>BLUE CROSS Rate</t>
  </si>
  <si>
    <t>BLUE SHIELD Rate</t>
  </si>
  <si>
    <t>BLUE SHIELD MHSA Rate</t>
  </si>
  <si>
    <t>KAISER MCAL Rate</t>
  </si>
  <si>
    <t>KAISER PERMANENTE Rate</t>
  </si>
  <si>
    <t>MAGELLAN Rate</t>
  </si>
  <si>
    <t>MANAGED HEALTH NETWO Rate</t>
  </si>
  <si>
    <t>OPTUM Rate</t>
  </si>
  <si>
    <t>Inpatient - Dual Diagnosis</t>
  </si>
  <si>
    <t>Geriatric</t>
  </si>
  <si>
    <t>Inpatient - ECT</t>
  </si>
  <si>
    <t>Intensive Outpatient - ALL</t>
  </si>
  <si>
    <t>Outpatient - ECT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</si>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</sst>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7" sqref="B67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29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36</v>
      </c>
      <c r="C4" s="10" t="s">
        <v>7</v>
      </c>
      <c r="D4" s="10" t="s">
        <v>23</v>
      </c>
      <c r="E4" s="10" t="s">
        <v>44</v>
      </c>
      <c r="F4" s="10" t="s">
        <v>8</v>
      </c>
      <c r="G4" s="11">
        <f>IF(Data!$G$78&gt;1,"Error",MAX(Data!G53:G77))</f>
        <v>124</v>
      </c>
      <c r="H4" s="12">
        <f>IF(Data!$J$78&gt;1,"Error",IF(Data!$J$78=0,"N/A",MAX(Data!J53:BD77)))</f>
        <v>1170</v>
      </c>
      <c r="I4" s="12">
        <f>IF(Data!$H$78&gt;1,"Error",SUM(Data!H53:H77))</f>
        <v>864</v>
      </c>
      <c r="J4" s="12">
        <f>IF(Data!$I$78&gt;1,"Error",SUM(Data!I53:I77))</f>
        <v>1420</v>
      </c>
      <c r="K4" s="12">
        <f>IF(Data!$E$78&gt;1,"Error",SUM(Data!E53:E77))</f>
        <v>1648</v>
      </c>
      <c r="L4" s="12">
        <f>IF(Data!$F$78&gt;1,"Error",SUM(Data!F53:F77))</f>
        <v>1100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22</v>
      </c>
      <c r="C8" t="s">
        <v>7</v>
      </c>
      <c r="D8" t="s">
        <v>43</v>
      </c>
      <c r="E8" t="s">
        <v>30</v>
      </c>
      <c r="F8" t="s">
        <v>8</v>
      </c>
    </row>
    <row r="9" spans="1:12" hidden="1" outlineLevel="1">
      <c r="B9" s="18" t="s">
        <v>34</v>
      </c>
      <c r="C9" t="s">
        <v>25</v>
      </c>
      <c r="D9" t="s">
        <v>45</v>
      </c>
      <c r="E9" t="s">
        <v>44</v>
      </c>
      <c r="F9" t="s">
        <v>31</v>
      </c>
    </row>
    <row r="10" spans="1:12" hidden="1" outlineLevel="1">
      <c r="B10" s="18" t="s">
        <v>35</v>
      </c>
      <c r="C10" s="13"/>
      <c r="D10" t="s">
        <v>23</v>
      </c>
      <c r="E10" t="s">
        <v>9</v>
      </c>
      <c r="F10" t="s">
        <v>10</v>
      </c>
    </row>
    <row r="11" spans="1:12" hidden="1" outlineLevel="1">
      <c r="B11" s="18" t="s">
        <v>36</v>
      </c>
      <c r="C11"/>
      <c r="D11" t="s">
        <v>46</v>
      </c>
      <c r="E11" t="s">
        <v>32</v>
      </c>
      <c r="F11"/>
    </row>
    <row r="12" spans="1:12" hidden="1" outlineLevel="1">
      <c r="B12" s="18" t="s">
        <v>37</v>
      </c>
      <c r="C12"/>
      <c r="D12" t="s">
        <v>26</v>
      </c>
      <c r="E12" t="s">
        <v>24</v>
      </c>
      <c r="F12"/>
    </row>
    <row r="13" spans="1:12" hidden="1" outlineLevel="1">
      <c r="B13" s="18" t="s">
        <v>6</v>
      </c>
      <c r="C13"/>
      <c r="D13" t="s">
        <v>33</v>
      </c>
      <c r="E13"/>
      <c r="F13"/>
    </row>
    <row r="14" spans="1:12" hidden="1" outlineLevel="1">
      <c r="B14" s="18" t="s">
        <v>38</v>
      </c>
      <c r="C14"/>
      <c r="D14" t="s">
        <v>47</v>
      </c>
      <c r="E14"/>
      <c r="F14"/>
    </row>
    <row r="15" spans="1:12" hidden="1" outlineLevel="1">
      <c r="B15" s="18" t="s">
        <v>39</v>
      </c>
      <c r="C15"/>
      <c r="D15" t="s">
        <v>27</v>
      </c>
      <c r="E15"/>
      <c r="F15"/>
    </row>
    <row r="16" spans="1:12" hidden="1" outlineLevel="1">
      <c r="B16" s="18" t="s">
        <v>40</v>
      </c>
      <c r="C16"/>
      <c r="D16" t="s">
        <v>28</v>
      </c>
      <c r="E16"/>
      <c r="F16"/>
    </row>
    <row r="17" spans="2:6" ht="30" hidden="1" outlineLevel="1">
      <c r="B17" s="18" t="s">
        <v>41</v>
      </c>
      <c r="C17"/>
      <c r="D17" t="s">
        <v>48</v>
      </c>
      <c r="E17"/>
      <c r="F17"/>
    </row>
    <row r="18" spans="2:6" hidden="1" outlineLevel="1">
      <c r="B18" s="18" t="s">
        <v>42</v>
      </c>
      <c r="C18"/>
      <c r="D18"/>
      <c r="E18"/>
      <c r="F18"/>
    </row>
    <row r="19" spans="2:6" hidden="1" outlineLevel="1">
      <c r="B19" s="18"/>
      <c r="C19"/>
      <c r="D19"/>
      <c r="E19"/>
      <c r="F19"/>
    </row>
    <row r="20" spans="2:6" hidden="1" outlineLevel="1">
      <c r="B20" s="18"/>
      <c r="C20"/>
      <c r="D20"/>
      <c r="E20"/>
      <c r="F20"/>
    </row>
    <row r="21" spans="2:6" hidden="1" outlineLevel="1">
      <c r="B21" s="18"/>
      <c r="C21"/>
      <c r="D21"/>
      <c r="E21"/>
      <c r="F21"/>
    </row>
    <row r="22" spans="2:6" hidden="1" outlineLevel="1">
      <c r="B22" s="18"/>
      <c r="C22"/>
      <c r="D22"/>
      <c r="E22"/>
      <c r="F22"/>
    </row>
    <row r="23" spans="2:6" hidden="1" outlineLevel="1">
      <c r="B23" s="18"/>
      <c r="C23"/>
      <c r="D23"/>
      <c r="E23"/>
      <c r="F23"/>
    </row>
    <row r="24" spans="2:6" hidden="1" outlineLevel="1">
      <c r="B24" s="18"/>
      <c r="C24"/>
      <c r="D24"/>
      <c r="E24"/>
      <c r="F24"/>
    </row>
    <row r="25" spans="2:6" hidden="1" outlineLevel="1">
      <c r="B25" s="18"/>
      <c r="C25"/>
      <c r="D25"/>
      <c r="E25"/>
      <c r="F25"/>
    </row>
    <row r="26" spans="2:6" hidden="1" outlineLevel="1">
      <c r="B26" s="18"/>
      <c r="C26"/>
      <c r="D26"/>
      <c r="E26"/>
      <c r="F26"/>
    </row>
    <row r="27" spans="2:6" hidden="1" outlineLevel="1">
      <c r="B27" s="18"/>
      <c r="C27"/>
      <c r="D27"/>
      <c r="E27"/>
      <c r="F27"/>
    </row>
    <row r="28" spans="2:6" hidden="1" outlineLevel="1">
      <c r="B28" s="18"/>
      <c r="C28"/>
      <c r="D28"/>
      <c r="E28"/>
      <c r="F28"/>
    </row>
    <row r="29" spans="2:6" hidden="1" outlineLevel="1">
      <c r="B29" s="18"/>
      <c r="C29"/>
      <c r="D29"/>
      <c r="E29"/>
      <c r="F29"/>
    </row>
    <row r="30" spans="2:6" hidden="1" outlineLevel="1">
      <c r="B30" s="18"/>
      <c r="C30"/>
      <c r="D30"/>
      <c r="E30"/>
      <c r="F30"/>
    </row>
    <row r="31" spans="2:6" hidden="1" outlineLevel="1">
      <c r="B31" s="18"/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$B$8:$B$18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8"/>
  <sheetViews>
    <sheetView topLeftCell="E52" workbookViewId="0">
      <selection activeCell="J52" sqref="J52:T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34</v>
      </c>
      <c r="L1" s="21" t="s">
        <v>35</v>
      </c>
      <c r="M1" s="21" t="s">
        <v>36</v>
      </c>
      <c r="N1" s="21" t="s">
        <v>37</v>
      </c>
      <c r="O1" s="21" t="s">
        <v>6</v>
      </c>
      <c r="P1" s="21" t="s">
        <v>38</v>
      </c>
      <c r="Q1" s="21" t="s">
        <v>39</v>
      </c>
      <c r="R1" s="21" t="s">
        <v>40</v>
      </c>
      <c r="S1" s="21" t="s">
        <v>41</v>
      </c>
      <c r="T1" s="21" t="s">
        <v>42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43</v>
      </c>
      <c r="C2" t="s">
        <v>30</v>
      </c>
      <c r="D2" t="s">
        <v>8</v>
      </c>
      <c r="E2" s="3">
        <v>0</v>
      </c>
      <c r="F2" s="3">
        <v>0</v>
      </c>
      <c r="G2" s="22">
        <v>0</v>
      </c>
      <c r="H2" s="23">
        <v>864</v>
      </c>
      <c r="I2" s="23">
        <v>1420</v>
      </c>
      <c r="J2" s="24">
        <v>1063</v>
      </c>
      <c r="K2" s="24">
        <v>864</v>
      </c>
      <c r="L2" s="24">
        <v>1224</v>
      </c>
      <c r="M2" s="24">
        <v>1170</v>
      </c>
      <c r="N2" s="24">
        <v>1300</v>
      </c>
      <c r="O2" s="24">
        <v>1299</v>
      </c>
      <c r="P2" s="24">
        <v>1227</v>
      </c>
      <c r="Q2" s="24">
        <v>1227</v>
      </c>
      <c r="R2" s="24">
        <v>1300</v>
      </c>
      <c r="S2" s="24">
        <v>1420</v>
      </c>
      <c r="T2" s="24">
        <v>1113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43</v>
      </c>
      <c r="C3" t="s">
        <v>44</v>
      </c>
      <c r="D3" t="s">
        <v>8</v>
      </c>
      <c r="E3" s="3">
        <v>0</v>
      </c>
      <c r="F3" s="3">
        <v>0</v>
      </c>
      <c r="G3" s="22">
        <v>0</v>
      </c>
      <c r="H3" s="23">
        <v>864</v>
      </c>
      <c r="I3" s="23">
        <v>1420</v>
      </c>
      <c r="J3" s="24">
        <v>1063</v>
      </c>
      <c r="K3" s="24">
        <v>864</v>
      </c>
      <c r="L3" s="24">
        <v>1224</v>
      </c>
      <c r="M3" s="24">
        <v>1170</v>
      </c>
      <c r="N3" s="24">
        <v>1300</v>
      </c>
      <c r="O3" s="24">
        <v>1299</v>
      </c>
      <c r="P3" s="24">
        <v>1227</v>
      </c>
      <c r="Q3" s="24">
        <v>1227</v>
      </c>
      <c r="R3" s="24">
        <v>1300</v>
      </c>
      <c r="S3" s="24">
        <v>1420</v>
      </c>
      <c r="T3" s="24">
        <v>1113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45</v>
      </c>
      <c r="C4" t="s">
        <v>30</v>
      </c>
      <c r="D4" t="s">
        <v>31</v>
      </c>
      <c r="E4" s="3">
        <v>0</v>
      </c>
      <c r="F4" s="3">
        <v>0</v>
      </c>
      <c r="G4" s="22">
        <v>0</v>
      </c>
      <c r="H4" s="23">
        <v>60</v>
      </c>
      <c r="I4" s="23">
        <v>60</v>
      </c>
      <c r="J4" s="24">
        <v>60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45</v>
      </c>
      <c r="C5" t="s">
        <v>30</v>
      </c>
      <c r="D5" t="s">
        <v>8</v>
      </c>
      <c r="E5" s="3">
        <v>0</v>
      </c>
      <c r="F5" s="3">
        <v>0</v>
      </c>
      <c r="G5" s="22">
        <v>0</v>
      </c>
      <c r="H5" s="23">
        <v>1071</v>
      </c>
      <c r="I5" s="23">
        <v>1170</v>
      </c>
      <c r="J5" s="24">
        <v>0</v>
      </c>
      <c r="K5" s="24">
        <v>0</v>
      </c>
      <c r="L5" s="24">
        <v>1103</v>
      </c>
      <c r="M5" s="24">
        <v>1071</v>
      </c>
      <c r="N5" s="24">
        <v>2227</v>
      </c>
      <c r="O5" s="24">
        <v>1118</v>
      </c>
      <c r="P5" s="24">
        <v>2300</v>
      </c>
      <c r="Q5" s="24">
        <v>2300</v>
      </c>
      <c r="R5" s="24">
        <v>2227</v>
      </c>
      <c r="S5" s="24">
        <v>1150</v>
      </c>
      <c r="T5" s="24">
        <v>0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23</v>
      </c>
      <c r="C6" t="s">
        <v>9</v>
      </c>
      <c r="D6" t="s">
        <v>8</v>
      </c>
      <c r="E6" s="3">
        <v>1648</v>
      </c>
      <c r="F6" s="3">
        <v>1100</v>
      </c>
      <c r="G6" s="22">
        <v>124</v>
      </c>
      <c r="H6" s="23">
        <v>90</v>
      </c>
      <c r="I6" s="23">
        <v>1420</v>
      </c>
      <c r="J6" s="24">
        <v>1063</v>
      </c>
      <c r="K6" s="24">
        <v>864</v>
      </c>
      <c r="L6" s="24">
        <v>1224</v>
      </c>
      <c r="M6" s="24">
        <v>1170</v>
      </c>
      <c r="N6" s="24">
        <v>1300</v>
      </c>
      <c r="O6" s="24">
        <v>1299</v>
      </c>
      <c r="P6" s="24">
        <v>2497</v>
      </c>
      <c r="Q6" s="24">
        <v>2497</v>
      </c>
      <c r="R6" s="24">
        <v>1300</v>
      </c>
      <c r="S6" s="24">
        <v>1420</v>
      </c>
      <c r="T6" s="24">
        <v>1113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23</v>
      </c>
      <c r="C7" t="s">
        <v>30</v>
      </c>
      <c r="D7" t="s">
        <v>8</v>
      </c>
      <c r="E7" s="3">
        <v>1648</v>
      </c>
      <c r="F7" s="3">
        <v>1100</v>
      </c>
      <c r="G7" s="22">
        <v>124</v>
      </c>
      <c r="H7" s="23">
        <v>660.66</v>
      </c>
      <c r="I7" s="23">
        <v>1420</v>
      </c>
      <c r="J7" s="24">
        <v>1063</v>
      </c>
      <c r="K7" s="24">
        <v>864</v>
      </c>
      <c r="L7" s="24">
        <v>1224</v>
      </c>
      <c r="M7" s="24">
        <v>1170</v>
      </c>
      <c r="N7" s="24">
        <v>1300</v>
      </c>
      <c r="O7" s="24">
        <v>1299</v>
      </c>
      <c r="P7" s="24">
        <v>2497</v>
      </c>
      <c r="Q7" s="24">
        <v>2497</v>
      </c>
      <c r="R7" s="24">
        <v>1300</v>
      </c>
      <c r="S7" s="24">
        <v>1420</v>
      </c>
      <c r="T7" s="24">
        <v>1113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23</v>
      </c>
      <c r="C8" t="s">
        <v>32</v>
      </c>
      <c r="D8" t="s">
        <v>8</v>
      </c>
      <c r="E8" s="3">
        <v>0</v>
      </c>
      <c r="F8" s="3">
        <v>0</v>
      </c>
      <c r="G8" s="22">
        <v>0</v>
      </c>
      <c r="H8" s="23">
        <v>597.34</v>
      </c>
      <c r="I8" s="23">
        <v>1339</v>
      </c>
      <c r="J8" s="24">
        <v>0</v>
      </c>
      <c r="K8" s="24">
        <v>0</v>
      </c>
      <c r="L8" s="24">
        <v>0</v>
      </c>
      <c r="M8" s="24">
        <v>0</v>
      </c>
      <c r="N8" s="24">
        <v>1339</v>
      </c>
      <c r="O8" s="24">
        <v>0</v>
      </c>
      <c r="P8" s="24">
        <v>0</v>
      </c>
      <c r="Q8" s="24">
        <v>0</v>
      </c>
      <c r="R8" s="24">
        <v>1339</v>
      </c>
      <c r="S8" s="24">
        <v>0</v>
      </c>
      <c r="T8" s="24">
        <v>0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23</v>
      </c>
      <c r="C9" t="s">
        <v>44</v>
      </c>
      <c r="D9" t="s">
        <v>8</v>
      </c>
      <c r="E9" s="3">
        <v>1648</v>
      </c>
      <c r="F9" s="3">
        <v>1100</v>
      </c>
      <c r="G9" s="22">
        <v>124</v>
      </c>
      <c r="H9" s="23">
        <v>864</v>
      </c>
      <c r="I9" s="23">
        <v>1420</v>
      </c>
      <c r="J9" s="24">
        <v>1063</v>
      </c>
      <c r="K9" s="24">
        <v>864</v>
      </c>
      <c r="L9" s="24">
        <v>0</v>
      </c>
      <c r="M9" s="24">
        <v>1170</v>
      </c>
      <c r="N9" s="24">
        <v>1300</v>
      </c>
      <c r="O9" s="24">
        <v>1299</v>
      </c>
      <c r="P9" s="24">
        <v>1227</v>
      </c>
      <c r="Q9" s="24">
        <v>1227</v>
      </c>
      <c r="R9" s="24">
        <v>1300</v>
      </c>
      <c r="S9" s="24">
        <v>1420</v>
      </c>
      <c r="T9" s="24">
        <v>1113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25</v>
      </c>
      <c r="B10" t="s">
        <v>46</v>
      </c>
      <c r="C10" t="s">
        <v>30</v>
      </c>
      <c r="D10" t="s">
        <v>8</v>
      </c>
      <c r="E10" s="3">
        <v>420</v>
      </c>
      <c r="F10" s="3">
        <v>300</v>
      </c>
      <c r="G10" s="22">
        <v>906</v>
      </c>
      <c r="H10" s="23">
        <v>189</v>
      </c>
      <c r="I10" s="23">
        <v>393</v>
      </c>
      <c r="J10" s="24">
        <v>227</v>
      </c>
      <c r="K10" s="24">
        <v>189</v>
      </c>
      <c r="L10" s="24">
        <v>250</v>
      </c>
      <c r="M10" s="24">
        <v>217</v>
      </c>
      <c r="N10" s="24">
        <v>285</v>
      </c>
      <c r="O10" s="24">
        <v>347</v>
      </c>
      <c r="P10" s="24">
        <v>0</v>
      </c>
      <c r="Q10" s="24">
        <v>0</v>
      </c>
      <c r="R10" s="24">
        <v>285</v>
      </c>
      <c r="S10" s="24">
        <v>393</v>
      </c>
      <c r="T10" s="24">
        <v>191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25</v>
      </c>
      <c r="B11" t="s">
        <v>46</v>
      </c>
      <c r="C11" t="s">
        <v>32</v>
      </c>
      <c r="D11" t="s">
        <v>8</v>
      </c>
      <c r="E11" s="3">
        <v>0</v>
      </c>
      <c r="F11" s="3">
        <v>0</v>
      </c>
      <c r="G11" s="22">
        <v>0</v>
      </c>
      <c r="H11" s="23">
        <v>294</v>
      </c>
      <c r="I11" s="23">
        <v>308.74</v>
      </c>
      <c r="J11" s="24">
        <v>0</v>
      </c>
      <c r="K11" s="24">
        <v>0</v>
      </c>
      <c r="L11" s="24">
        <v>0</v>
      </c>
      <c r="M11" s="24">
        <v>0</v>
      </c>
      <c r="N11" s="24">
        <v>294</v>
      </c>
      <c r="O11" s="24">
        <v>0</v>
      </c>
      <c r="P11" s="24">
        <v>0</v>
      </c>
      <c r="Q11" s="24">
        <v>0</v>
      </c>
      <c r="R11" s="24">
        <v>294</v>
      </c>
      <c r="S11" s="24">
        <v>0</v>
      </c>
      <c r="T11" s="24">
        <v>0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25</v>
      </c>
      <c r="B12" t="s">
        <v>26</v>
      </c>
      <c r="C12" t="s">
        <v>9</v>
      </c>
      <c r="D12" t="s">
        <v>8</v>
      </c>
      <c r="E12" s="3">
        <v>420</v>
      </c>
      <c r="F12" s="3">
        <v>300</v>
      </c>
      <c r="G12" s="22">
        <v>905</v>
      </c>
      <c r="H12" s="23">
        <v>189</v>
      </c>
      <c r="I12" s="23">
        <v>393</v>
      </c>
      <c r="J12" s="24">
        <v>0</v>
      </c>
      <c r="K12" s="24">
        <v>189</v>
      </c>
      <c r="L12" s="24">
        <v>250</v>
      </c>
      <c r="M12" s="24">
        <v>217</v>
      </c>
      <c r="N12" s="24">
        <v>285</v>
      </c>
      <c r="O12" s="24">
        <v>347</v>
      </c>
      <c r="P12" s="24">
        <v>0</v>
      </c>
      <c r="Q12" s="24">
        <v>0</v>
      </c>
      <c r="R12" s="24">
        <v>285</v>
      </c>
      <c r="S12" s="24">
        <v>393</v>
      </c>
      <c r="T12" s="24">
        <v>191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25</v>
      </c>
      <c r="B13" t="s">
        <v>26</v>
      </c>
      <c r="C13" t="s">
        <v>30</v>
      </c>
      <c r="D13" t="s">
        <v>8</v>
      </c>
      <c r="E13" s="3">
        <v>420</v>
      </c>
      <c r="F13" s="3">
        <v>300</v>
      </c>
      <c r="G13" s="22">
        <v>905</v>
      </c>
      <c r="H13" s="23">
        <v>189</v>
      </c>
      <c r="I13" s="23">
        <v>393</v>
      </c>
      <c r="J13" s="24">
        <v>227</v>
      </c>
      <c r="K13" s="24">
        <v>189</v>
      </c>
      <c r="L13" s="24">
        <v>250</v>
      </c>
      <c r="M13" s="24">
        <v>217</v>
      </c>
      <c r="N13" s="24">
        <v>285</v>
      </c>
      <c r="O13" s="24">
        <v>347</v>
      </c>
      <c r="P13" s="24">
        <v>0</v>
      </c>
      <c r="Q13" s="24">
        <v>0</v>
      </c>
      <c r="R13" s="24">
        <v>285</v>
      </c>
      <c r="S13" s="24">
        <v>393</v>
      </c>
      <c r="T13" s="24">
        <v>191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25</v>
      </c>
      <c r="B14" t="s">
        <v>26</v>
      </c>
      <c r="C14" t="s">
        <v>24</v>
      </c>
      <c r="D14" t="s">
        <v>8</v>
      </c>
      <c r="E14" s="3">
        <v>0</v>
      </c>
      <c r="F14" s="3">
        <v>0</v>
      </c>
      <c r="G14" s="22">
        <v>0</v>
      </c>
      <c r="H14" s="23">
        <v>227</v>
      </c>
      <c r="I14" s="23">
        <v>227</v>
      </c>
      <c r="J14" s="24">
        <v>227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25</v>
      </c>
      <c r="B15" t="s">
        <v>33</v>
      </c>
      <c r="C15" t="s">
        <v>30</v>
      </c>
      <c r="D15" t="s">
        <v>8</v>
      </c>
      <c r="E15" s="3">
        <v>0</v>
      </c>
      <c r="F15" s="3">
        <v>0</v>
      </c>
      <c r="G15" s="22">
        <v>0</v>
      </c>
      <c r="H15" s="23">
        <v>189</v>
      </c>
      <c r="I15" s="23">
        <v>393</v>
      </c>
      <c r="J15" s="24">
        <v>227</v>
      </c>
      <c r="K15" s="24">
        <v>189</v>
      </c>
      <c r="L15" s="24">
        <v>250</v>
      </c>
      <c r="M15" s="24">
        <v>217</v>
      </c>
      <c r="N15" s="24">
        <v>285</v>
      </c>
      <c r="O15" s="24">
        <v>347</v>
      </c>
      <c r="P15" s="24">
        <v>0</v>
      </c>
      <c r="Q15" s="24">
        <v>0</v>
      </c>
      <c r="R15" s="24">
        <v>285</v>
      </c>
      <c r="S15" s="24">
        <v>393</v>
      </c>
      <c r="T15" s="24">
        <v>191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25</v>
      </c>
      <c r="B16" t="s">
        <v>47</v>
      </c>
      <c r="C16" t="s">
        <v>30</v>
      </c>
      <c r="D16" t="s">
        <v>8</v>
      </c>
      <c r="E16" s="3">
        <v>0</v>
      </c>
      <c r="F16" s="3">
        <v>0</v>
      </c>
      <c r="G16" s="22">
        <v>0</v>
      </c>
      <c r="H16" s="23">
        <v>332.08</v>
      </c>
      <c r="I16" s="23">
        <v>1170</v>
      </c>
      <c r="J16" s="24">
        <v>0</v>
      </c>
      <c r="K16" s="24">
        <v>0</v>
      </c>
      <c r="L16" s="24">
        <v>1103</v>
      </c>
      <c r="M16" s="24">
        <v>1071</v>
      </c>
      <c r="N16" s="24">
        <v>2227</v>
      </c>
      <c r="O16" s="24">
        <v>1118</v>
      </c>
      <c r="P16" s="24">
        <v>2300</v>
      </c>
      <c r="Q16" s="24">
        <v>2300</v>
      </c>
      <c r="R16" s="24">
        <v>1130</v>
      </c>
      <c r="S16" s="24">
        <v>1150</v>
      </c>
      <c r="T16" s="24">
        <v>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25</v>
      </c>
      <c r="B17" t="s">
        <v>47</v>
      </c>
      <c r="C17" t="s">
        <v>30</v>
      </c>
      <c r="D17" t="s">
        <v>10</v>
      </c>
      <c r="E17" s="3">
        <v>0</v>
      </c>
      <c r="F17" s="3">
        <v>0</v>
      </c>
      <c r="G17" s="22">
        <v>0</v>
      </c>
      <c r="H17" s="23">
        <v>1097</v>
      </c>
      <c r="I17" s="23">
        <v>1170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1097</v>
      </c>
      <c r="S17" s="24">
        <v>0</v>
      </c>
      <c r="T17" s="24">
        <v>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25</v>
      </c>
      <c r="B18" t="s">
        <v>27</v>
      </c>
      <c r="C18" t="s">
        <v>30</v>
      </c>
      <c r="D18" t="s">
        <v>8</v>
      </c>
      <c r="E18" s="3">
        <v>0</v>
      </c>
      <c r="F18" s="3">
        <v>0</v>
      </c>
      <c r="G18" s="22">
        <v>0</v>
      </c>
      <c r="H18" s="23">
        <v>405</v>
      </c>
      <c r="I18" s="23">
        <v>710</v>
      </c>
      <c r="J18" s="24">
        <v>516</v>
      </c>
      <c r="K18" s="24">
        <v>405</v>
      </c>
      <c r="L18" s="24">
        <v>570</v>
      </c>
      <c r="M18" s="24">
        <v>576</v>
      </c>
      <c r="N18" s="24">
        <v>650</v>
      </c>
      <c r="O18" s="24">
        <v>619</v>
      </c>
      <c r="P18" s="24">
        <v>631</v>
      </c>
      <c r="Q18" s="24">
        <v>631</v>
      </c>
      <c r="R18" s="24">
        <v>650</v>
      </c>
      <c r="S18" s="24">
        <v>710</v>
      </c>
      <c r="T18" s="24">
        <v>427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25</v>
      </c>
      <c r="B19" t="s">
        <v>27</v>
      </c>
      <c r="C19" t="s">
        <v>32</v>
      </c>
      <c r="D19" t="s">
        <v>8</v>
      </c>
      <c r="E19" s="3">
        <v>0</v>
      </c>
      <c r="F19" s="3">
        <v>0</v>
      </c>
      <c r="G19" s="22">
        <v>0</v>
      </c>
      <c r="H19" s="23">
        <v>358.06</v>
      </c>
      <c r="I19" s="23">
        <v>670</v>
      </c>
      <c r="J19" s="24">
        <v>0</v>
      </c>
      <c r="K19" s="24">
        <v>0</v>
      </c>
      <c r="L19" s="24">
        <v>0</v>
      </c>
      <c r="M19" s="24">
        <v>0</v>
      </c>
      <c r="N19" s="24">
        <v>670</v>
      </c>
      <c r="O19" s="24">
        <v>0</v>
      </c>
      <c r="P19" s="24">
        <v>0</v>
      </c>
      <c r="Q19" s="24">
        <v>0</v>
      </c>
      <c r="R19" s="24">
        <v>670</v>
      </c>
      <c r="S19" s="24">
        <v>0</v>
      </c>
      <c r="T19" s="24">
        <v>0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25</v>
      </c>
      <c r="B20" t="s">
        <v>28</v>
      </c>
      <c r="C20" t="s">
        <v>9</v>
      </c>
      <c r="D20" t="s">
        <v>8</v>
      </c>
      <c r="E20" s="3">
        <v>839</v>
      </c>
      <c r="F20" s="3">
        <v>600</v>
      </c>
      <c r="G20" s="22">
        <v>913</v>
      </c>
      <c r="H20" s="23">
        <v>405</v>
      </c>
      <c r="I20" s="23">
        <v>710</v>
      </c>
      <c r="J20" s="24">
        <v>516</v>
      </c>
      <c r="K20" s="24">
        <v>405</v>
      </c>
      <c r="L20" s="24">
        <v>570</v>
      </c>
      <c r="M20" s="24">
        <v>576</v>
      </c>
      <c r="N20" s="24">
        <v>650</v>
      </c>
      <c r="O20" s="24">
        <v>619</v>
      </c>
      <c r="P20" s="24">
        <v>1263</v>
      </c>
      <c r="Q20" s="24">
        <v>1284</v>
      </c>
      <c r="R20" s="24">
        <v>650</v>
      </c>
      <c r="S20" s="24">
        <v>710</v>
      </c>
      <c r="T20" s="24">
        <v>427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25</v>
      </c>
      <c r="B21" t="s">
        <v>28</v>
      </c>
      <c r="C21" t="s">
        <v>9</v>
      </c>
      <c r="D21" t="s">
        <v>8</v>
      </c>
      <c r="E21" s="3">
        <v>839</v>
      </c>
      <c r="F21" s="3">
        <v>600</v>
      </c>
      <c r="G21" s="22">
        <v>915</v>
      </c>
      <c r="H21" s="23">
        <v>405</v>
      </c>
      <c r="I21" s="23">
        <v>710</v>
      </c>
      <c r="J21" s="24">
        <v>516</v>
      </c>
      <c r="K21" s="24">
        <v>405</v>
      </c>
      <c r="L21" s="24">
        <v>570</v>
      </c>
      <c r="M21" s="24">
        <v>576</v>
      </c>
      <c r="N21" s="24">
        <v>650</v>
      </c>
      <c r="O21" s="24">
        <v>619</v>
      </c>
      <c r="P21" s="24">
        <v>1263</v>
      </c>
      <c r="Q21" s="24">
        <v>1284</v>
      </c>
      <c r="R21" s="24">
        <v>650</v>
      </c>
      <c r="S21" s="24">
        <v>710</v>
      </c>
      <c r="T21" s="24">
        <v>427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25</v>
      </c>
      <c r="B22" t="s">
        <v>28</v>
      </c>
      <c r="C22" t="s">
        <v>30</v>
      </c>
      <c r="D22" t="s">
        <v>8</v>
      </c>
      <c r="E22" s="3">
        <v>839</v>
      </c>
      <c r="F22" s="3">
        <v>600</v>
      </c>
      <c r="G22" s="22">
        <v>913</v>
      </c>
      <c r="H22" s="23">
        <v>405</v>
      </c>
      <c r="I22" s="23">
        <v>710</v>
      </c>
      <c r="J22" s="24">
        <v>516</v>
      </c>
      <c r="K22" s="24">
        <v>405</v>
      </c>
      <c r="L22" s="24">
        <v>570</v>
      </c>
      <c r="M22" s="24">
        <v>576</v>
      </c>
      <c r="N22" s="24">
        <v>650</v>
      </c>
      <c r="O22" s="24">
        <v>619</v>
      </c>
      <c r="P22" s="24">
        <v>1284</v>
      </c>
      <c r="Q22" s="24">
        <v>653</v>
      </c>
      <c r="R22" s="24">
        <v>650</v>
      </c>
      <c r="S22" s="24">
        <v>710</v>
      </c>
      <c r="T22" s="24">
        <v>427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25</v>
      </c>
      <c r="B23" t="s">
        <v>28</v>
      </c>
      <c r="C23" t="s">
        <v>30</v>
      </c>
      <c r="D23" t="s">
        <v>8</v>
      </c>
      <c r="E23" s="3">
        <v>839</v>
      </c>
      <c r="F23" s="3">
        <v>600</v>
      </c>
      <c r="G23" s="22">
        <v>915</v>
      </c>
      <c r="H23" s="23">
        <v>405</v>
      </c>
      <c r="I23" s="23">
        <v>710</v>
      </c>
      <c r="J23" s="24">
        <v>516</v>
      </c>
      <c r="K23" s="24">
        <v>405</v>
      </c>
      <c r="L23" s="24">
        <v>570</v>
      </c>
      <c r="M23" s="24">
        <v>576</v>
      </c>
      <c r="N23" s="24">
        <v>650</v>
      </c>
      <c r="O23" s="24">
        <v>619</v>
      </c>
      <c r="P23" s="24">
        <v>1284</v>
      </c>
      <c r="Q23" s="24">
        <v>653</v>
      </c>
      <c r="R23" s="24">
        <v>650</v>
      </c>
      <c r="S23" s="24">
        <v>710</v>
      </c>
      <c r="T23" s="24">
        <v>427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25</v>
      </c>
      <c r="B24" t="s">
        <v>28</v>
      </c>
      <c r="C24" t="s">
        <v>44</v>
      </c>
      <c r="D24" t="s">
        <v>8</v>
      </c>
      <c r="E24" s="3">
        <v>839</v>
      </c>
      <c r="F24" s="3">
        <v>600</v>
      </c>
      <c r="G24" s="22">
        <v>913</v>
      </c>
      <c r="H24" s="23">
        <v>405</v>
      </c>
      <c r="I24" s="23">
        <v>710</v>
      </c>
      <c r="J24" s="24">
        <v>0</v>
      </c>
      <c r="K24" s="24">
        <v>405</v>
      </c>
      <c r="L24" s="24">
        <v>570</v>
      </c>
      <c r="M24" s="24">
        <v>576</v>
      </c>
      <c r="N24" s="24">
        <v>650</v>
      </c>
      <c r="O24" s="24">
        <v>619</v>
      </c>
      <c r="P24" s="24">
        <v>0</v>
      </c>
      <c r="Q24" s="24">
        <v>0</v>
      </c>
      <c r="R24" s="24">
        <v>650</v>
      </c>
      <c r="S24" s="24">
        <v>710</v>
      </c>
      <c r="T24" s="24">
        <v>427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25</v>
      </c>
      <c r="B25" t="s">
        <v>28</v>
      </c>
      <c r="C25" t="s">
        <v>44</v>
      </c>
      <c r="D25" t="s">
        <v>8</v>
      </c>
      <c r="E25" s="3">
        <v>839</v>
      </c>
      <c r="F25" s="3">
        <v>600</v>
      </c>
      <c r="G25" s="22">
        <v>915</v>
      </c>
      <c r="H25" s="23">
        <v>405</v>
      </c>
      <c r="I25" s="23">
        <v>710</v>
      </c>
      <c r="J25" s="24">
        <v>0</v>
      </c>
      <c r="K25" s="24">
        <v>405</v>
      </c>
      <c r="L25" s="24">
        <v>570</v>
      </c>
      <c r="M25" s="24">
        <v>576</v>
      </c>
      <c r="N25" s="24">
        <v>650</v>
      </c>
      <c r="O25" s="24">
        <v>619</v>
      </c>
      <c r="P25" s="24">
        <v>0</v>
      </c>
      <c r="Q25" s="24">
        <v>0</v>
      </c>
      <c r="R25" s="24">
        <v>650</v>
      </c>
      <c r="S25" s="24">
        <v>710</v>
      </c>
      <c r="T25" s="24">
        <v>427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25</v>
      </c>
      <c r="B26" t="s">
        <v>48</v>
      </c>
      <c r="C26" t="s">
        <v>30</v>
      </c>
      <c r="D26" t="s">
        <v>8</v>
      </c>
      <c r="E26" s="3">
        <v>0</v>
      </c>
      <c r="F26" s="3">
        <v>0</v>
      </c>
      <c r="G26" s="22">
        <v>0</v>
      </c>
      <c r="H26" s="23">
        <v>285</v>
      </c>
      <c r="I26" s="23">
        <v>710</v>
      </c>
      <c r="J26" s="24">
        <v>516</v>
      </c>
      <c r="K26" s="24">
        <v>405</v>
      </c>
      <c r="L26" s="24">
        <v>570</v>
      </c>
      <c r="M26" s="24">
        <v>576</v>
      </c>
      <c r="N26" s="24">
        <v>285</v>
      </c>
      <c r="O26" s="24">
        <v>619</v>
      </c>
      <c r="P26" s="24">
        <v>610</v>
      </c>
      <c r="Q26" s="24">
        <v>631</v>
      </c>
      <c r="R26" s="24">
        <v>285</v>
      </c>
      <c r="S26" s="24">
        <v>710</v>
      </c>
      <c r="T26" s="24">
        <v>427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22</v>
      </c>
      <c r="K52" s="21" t="s">
        <v>34</v>
      </c>
      <c r="L52" s="21" t="s">
        <v>35</v>
      </c>
      <c r="M52" s="21" t="s">
        <v>36</v>
      </c>
      <c r="N52" s="21" t="s">
        <v>37</v>
      </c>
      <c r="O52" s="21" t="s">
        <v>6</v>
      </c>
      <c r="P52" s="21" t="s">
        <v>38</v>
      </c>
      <c r="Q52" s="21" t="s">
        <v>39</v>
      </c>
      <c r="R52" s="21" t="s">
        <v>40</v>
      </c>
      <c r="S52" s="21" t="s">
        <v>41</v>
      </c>
      <c r="T52" s="21" t="s">
        <v>42</v>
      </c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43</v>
      </c>
      <c r="C53" t="s">
        <v>30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43</v>
      </c>
      <c r="C54" t="s">
        <v>44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45</v>
      </c>
      <c r="C55" t="s">
        <v>30</v>
      </c>
      <c r="D55" t="s">
        <v>31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45</v>
      </c>
      <c r="C56" t="s">
        <v>30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23</v>
      </c>
      <c r="C57" t="s">
        <v>9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23</v>
      </c>
      <c r="C58" t="s">
        <v>30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23</v>
      </c>
      <c r="C59" t="s">
        <v>32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23</v>
      </c>
      <c r="C60" t="s">
        <v>44</v>
      </c>
      <c r="D60" t="s">
        <v>8</v>
      </c>
      <c r="E60" s="4">
        <f>IF('Shoppable Services'!$F$4=$D60,1,0)*IF('Shoppable Services'!$E$4=$C60,1,0)*IF('Shoppable Services'!$D$4=$B60,1,0)*IF('Shoppable Services'!$C$4=$A60,1,0)*$E9</f>
        <v>1648</v>
      </c>
      <c r="F60" s="4">
        <f>IF('Shoppable Services'!$F$4=$D60,1,0)*IF('Shoppable Services'!$E$4=$C60,1,0)*IF('Shoppable Services'!$D$4=$B60,1,0)*IF('Shoppable Services'!$C$4=$A60,1,0)*$F9</f>
        <v>1100</v>
      </c>
      <c r="G60" s="4">
        <f>IF('Shoppable Services'!$F$4=$D60,1,0)*IF('Shoppable Services'!$E$4=$C60,1,0)*IF('Shoppable Services'!$D$4=$B60,1,0)*IF('Shoppable Services'!$C$4=$A60,1,0)*$G9</f>
        <v>124</v>
      </c>
      <c r="H60" s="4">
        <f>IF('Shoppable Services'!$F$4=$D60,1,0)*IF('Shoppable Services'!$E$4=$C60,1,0)*IF('Shoppable Services'!$D$4=$B60,1,0)*IF('Shoppable Services'!$C$4=$A60,1,0)*$H9</f>
        <v>864</v>
      </c>
      <c r="I60" s="4">
        <f>IF('Shoppable Services'!$F$4=$D60,1,0)*IF('Shoppable Services'!$E$4=$C60,1,0)*IF('Shoppable Services'!$D$4=$B60,1,0)*IF('Shoppable Services'!$C$4=$A60,1,0)*$I9</f>
        <v>1420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1170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25</v>
      </c>
      <c r="B61" t="s">
        <v>46</v>
      </c>
      <c r="C61" t="s">
        <v>30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25</v>
      </c>
      <c r="B62" t="s">
        <v>46</v>
      </c>
      <c r="C62" t="s">
        <v>32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25</v>
      </c>
      <c r="B63" t="s">
        <v>26</v>
      </c>
      <c r="C63" t="s">
        <v>9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25</v>
      </c>
      <c r="B64" t="s">
        <v>26</v>
      </c>
      <c r="C64" t="s">
        <v>30</v>
      </c>
      <c r="D64" t="s">
        <v>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25</v>
      </c>
      <c r="B65" t="s">
        <v>26</v>
      </c>
      <c r="C65" t="s">
        <v>24</v>
      </c>
      <c r="D65" t="s">
        <v>8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25</v>
      </c>
      <c r="B66" t="s">
        <v>33</v>
      </c>
      <c r="C66" t="s">
        <v>30</v>
      </c>
      <c r="D66" t="s">
        <v>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25</v>
      </c>
      <c r="B67" t="s">
        <v>47</v>
      </c>
      <c r="C67" t="s">
        <v>30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25</v>
      </c>
      <c r="B68" t="s">
        <v>47</v>
      </c>
      <c r="C68" t="s">
        <v>30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25</v>
      </c>
      <c r="B69" t="s">
        <v>27</v>
      </c>
      <c r="C69" t="s">
        <v>30</v>
      </c>
      <c r="D69" t="s">
        <v>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25</v>
      </c>
      <c r="B70" t="s">
        <v>27</v>
      </c>
      <c r="C70" t="s">
        <v>32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25</v>
      </c>
      <c r="B71" t="s">
        <v>28</v>
      </c>
      <c r="C71" t="s">
        <v>9</v>
      </c>
      <c r="D71" t="s">
        <v>8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25</v>
      </c>
      <c r="B72" t="s">
        <v>28</v>
      </c>
      <c r="C72" t="s">
        <v>9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25</v>
      </c>
      <c r="B73" t="s">
        <v>28</v>
      </c>
      <c r="C73" t="s">
        <v>30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25</v>
      </c>
      <c r="B74" t="s">
        <v>28</v>
      </c>
      <c r="C74" t="s">
        <v>30</v>
      </c>
      <c r="D74" t="s">
        <v>8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25</v>
      </c>
      <c r="B75" t="s">
        <v>28</v>
      </c>
      <c r="C75" t="s">
        <v>44</v>
      </c>
      <c r="D75" t="s">
        <v>8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25</v>
      </c>
      <c r="B76" t="s">
        <v>28</v>
      </c>
      <c r="C76" t="s">
        <v>44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25</v>
      </c>
      <c r="B77" t="s">
        <v>48</v>
      </c>
      <c r="C77" t="s">
        <v>30</v>
      </c>
      <c r="D77" t="s">
        <v>8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E78" s="4">
        <f>COUNTIF(E53:E77,"&gt;0")</f>
        <v>1</v>
      </c>
      <c r="F78" s="4">
        <f>COUNTIF(F53:F77,"&gt;0")</f>
        <v>1</v>
      </c>
      <c r="G78" s="4">
        <f>COUNTIF(G53:G77,"&gt;0")</f>
        <v>1</v>
      </c>
      <c r="H78" s="4">
        <f>COUNTIF(H53:H77,"&gt;0")</f>
        <v>1</v>
      </c>
      <c r="I78" s="4">
        <f>COUNTIF(I53:I77,"&gt;0")</f>
        <v>1</v>
      </c>
      <c r="J78" s="4">
        <f>COUNTIF(J53:BE77,"&gt;0")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B7726-8CCD-4DF4-BE4E-33869E6F4F83}"/>
</file>

<file path=customXml/itemProps2.xml><?xml version="1.0" encoding="utf-8"?>
<ds:datastoreItem xmlns:ds="http://schemas.openxmlformats.org/officeDocument/2006/customXml" ds:itemID="{D8BC53B7-E826-4841-B973-D4CEEF2FEFBF}"/>
</file>

<file path=customXml/itemProps3.xml><?xml version="1.0" encoding="utf-8"?>
<ds:datastoreItem xmlns:ds="http://schemas.openxmlformats.org/officeDocument/2006/customXml" ds:itemID="{EECE5222-9128-458E-81BC-775BDD9EB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