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Data!$A$1:$G$65</definedName>
  </definedNames>
  <calcPr calcId="162913"/>
</workbook>
</file>

<file path=xl/calcChain.xml><?xml version="1.0" encoding="utf-8"?>
<calcChain xmlns="http://schemas.openxmlformats.org/spreadsheetml/2006/main">
  <c r="F53" i="1" l="1"/>
  <c r="J53" i="1"/>
  <c r="I54" i="1"/>
  <c r="I55" i="1"/>
  <c r="I56" i="1"/>
  <c r="I57" i="1"/>
  <c r="I58" i="1"/>
  <c r="I59" i="1"/>
  <c r="I60" i="1"/>
  <c r="I53" i="1"/>
  <c r="I61" i="1" l="1"/>
  <c r="J4" i="6" s="1"/>
  <c r="G54" i="1"/>
  <c r="G55" i="1"/>
  <c r="G56" i="1"/>
  <c r="G57" i="1"/>
  <c r="G58" i="1"/>
  <c r="G59" i="1"/>
  <c r="G60" i="1"/>
  <c r="E60" i="1" l="1"/>
  <c r="E59" i="1"/>
  <c r="E58" i="1"/>
  <c r="E57" i="1"/>
  <c r="E56" i="1"/>
  <c r="E55" i="1"/>
  <c r="E54" i="1"/>
  <c r="E53" i="1"/>
  <c r="E61" i="1" s="1"/>
  <c r="K4" i="6" s="1"/>
  <c r="H60" i="1"/>
  <c r="H59" i="1"/>
  <c r="H58" i="1"/>
  <c r="H57" i="1"/>
  <c r="H56" i="1"/>
  <c r="H55" i="1"/>
  <c r="H54" i="1"/>
  <c r="H53" i="1"/>
  <c r="H61" i="1" s="1"/>
  <c r="I4" i="6" s="1"/>
  <c r="G53" i="1"/>
  <c r="G61" i="1" s="1"/>
  <c r="G4" i="6" s="1"/>
  <c r="F60" i="1"/>
  <c r="F59" i="1"/>
  <c r="F58" i="1"/>
  <c r="F57" i="1"/>
  <c r="F56" i="1"/>
  <c r="F55" i="1"/>
  <c r="F54" i="1"/>
  <c r="F61" i="1" s="1"/>
  <c r="L4" i="6" s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61" i="1" l="1"/>
  <c r="H4" i="6" s="1"/>
</calcChain>
</file>

<file path=xl/sharedStrings.xml><?xml version="1.0" encoding="utf-8"?>
<sst xmlns="http://schemas.openxmlformats.org/spreadsheetml/2006/main" count="205" uniqueCount="58">
  <si>
    <t>Level of Care</t>
  </si>
  <si>
    <t>Specialty</t>
  </si>
  <si>
    <t>Age</t>
  </si>
  <si>
    <t>Rate Type</t>
  </si>
  <si>
    <t>Low Rate</t>
  </si>
  <si>
    <t>High Rate</t>
  </si>
  <si>
    <t>COMPSYCH Rate</t>
  </si>
  <si>
    <t>FIRST HEALTH Rate</t>
  </si>
  <si>
    <t>UNITED BEHAVIORAL HE Rate</t>
  </si>
  <si>
    <t>Inpatient</t>
  </si>
  <si>
    <t>Per Diem</t>
  </si>
  <si>
    <t>Adolescent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</si>
  <si>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</si>
  <si>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</si>
  <si>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</si>
  <si>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</si>
  <si>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</si>
  <si>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</si>
  <si>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</si>
  <si>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</si>
  <si>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</si>
  <si>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</si>
  <si>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</si>
  <si>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</si>
  <si>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TRICARE EAST Rate</t>
  </si>
  <si>
    <t>Inpatient - Psych</t>
  </si>
  <si>
    <t>Child</t>
  </si>
  <si>
    <t>Outpatient</t>
  </si>
  <si>
    <t>Partial Hospital - Psych</t>
  </si>
  <si>
    <t>Date of last update: 1/01/2022</t>
  </si>
  <si>
    <t>% of Charges</t>
  </si>
  <si>
    <t>AMCO Rate</t>
  </si>
  <si>
    <t>AMERICAN LIFECARE Rate</t>
  </si>
  <si>
    <t>ARKANSAS TOTAL CARE Rate</t>
  </si>
  <si>
    <t>BCBS FEDERAL Rate</t>
  </si>
  <si>
    <t>BCBS OF ARKANSAS Rate</t>
  </si>
  <si>
    <t>BLUE ADVANTAGE Rate</t>
  </si>
  <si>
    <t>BLUE CROSS EXCHANGE Rate</t>
  </si>
  <si>
    <t>CIGNA Rate</t>
  </si>
  <si>
    <t>CIGNA GM Rate</t>
  </si>
  <si>
    <t>COVENTRY MERCY INSUR Rate</t>
  </si>
  <si>
    <t>EMPOWER HEALTHCARE S Rate</t>
  </si>
  <si>
    <t>HEALTH ADVANTAGE Rate</t>
  </si>
  <si>
    <t>HEALTHLINK HMO Rate</t>
  </si>
  <si>
    <t>LIFESYNCH CORPHEALTH Rate</t>
  </si>
  <si>
    <t>MAGELLAN NON HMO Rate</t>
  </si>
  <si>
    <t>MANAGED HEALTH NETWO Rate</t>
  </si>
  <si>
    <t>MENTAL HEALTH NETWOR Rate</t>
  </si>
  <si>
    <t>NOVASYS Rate</t>
  </si>
  <si>
    <t>PHCS BENEFIT MANAGEM Rate</t>
  </si>
  <si>
    <t>QUALCHOICE Rate</t>
  </si>
  <si>
    <t>SUMMIT COMMUNITY CAR Rate</t>
  </si>
  <si>
    <t>TRICARE EAST RTC Rate</t>
  </si>
  <si>
    <t>TRICARE WEST Rate</t>
  </si>
  <si>
    <t>TRICARE WEST RTC HN Rate</t>
  </si>
  <si>
    <t>WELLPOINT BEHAVIORAL Rate</t>
  </si>
  <si>
    <t>Residential Treatment (RTC)(PRTF)</t>
  </si>
  <si>
    <t>RTC - Psych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</si>
</sst>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B60" sqref="B60"/>
    </sheetView>
  </sheetViews>
  <sheetFormatPr defaultRowHeight="15" outlineLevelRow="1"/>
  <cols>
    <col min="2" max="2" width="28" style="7" bestFit="1" customWidth="1"/>
    <col min="3" max="11" width="16.85546875" style="7" customWidth="1"/>
    <col min="12" max="12" width="12.42578125" customWidth="1"/>
  </cols>
  <sheetData>
    <row r="1" spans="1:12">
      <c r="A1" s="18" t="s">
        <v>29</v>
      </c>
    </row>
    <row r="2" spans="1:12">
      <c r="B2" s="24" t="s">
        <v>16</v>
      </c>
      <c r="C2" s="24"/>
      <c r="D2" s="24"/>
      <c r="E2" s="24"/>
      <c r="F2" s="24"/>
    </row>
    <row r="3" spans="1:12">
      <c r="B3" s="8" t="s">
        <v>14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13</v>
      </c>
      <c r="H3" s="8" t="s">
        <v>15</v>
      </c>
      <c r="I3" s="8" t="s">
        <v>4</v>
      </c>
      <c r="J3" s="8" t="s">
        <v>5</v>
      </c>
      <c r="K3" s="8" t="s">
        <v>12</v>
      </c>
      <c r="L3" s="8" t="s">
        <v>19</v>
      </c>
    </row>
    <row r="4" spans="1:12">
      <c r="B4" s="9" t="s">
        <v>43</v>
      </c>
      <c r="C4" s="9" t="s">
        <v>9</v>
      </c>
      <c r="D4" s="9" t="s">
        <v>25</v>
      </c>
      <c r="E4" s="9" t="s">
        <v>11</v>
      </c>
      <c r="F4" s="9" t="s">
        <v>10</v>
      </c>
      <c r="G4" s="10">
        <f>IF(Data!$G$61&gt;1,"Error",MAX(Data!G53:G60))</f>
        <v>124</v>
      </c>
      <c r="H4" s="11">
        <f>IF(Data!$J$61&gt;1,"Error",IF(Data!$J$61=0,"N/A",MAX(Data!J53:BD60)))</f>
        <v>700</v>
      </c>
      <c r="I4" s="11">
        <f>IF(Data!$H$61&gt;1,"Error",SUM(Data!H53:H60))</f>
        <v>561</v>
      </c>
      <c r="J4" s="11">
        <f>IF(Data!$I$61&gt;1,"Error",SUM(Data!I53:I60))</f>
        <v>1088</v>
      </c>
      <c r="K4" s="11">
        <f>IF(Data!$E$61&gt;1,"Error",SUM(Data!E53:E60))</f>
        <v>2200</v>
      </c>
      <c r="L4" s="11">
        <f>IF(Data!$F$61&gt;1,"Error",SUM(Data!F53:F60))</f>
        <v>2200</v>
      </c>
    </row>
    <row r="7" spans="1:12" hidden="1" outlineLevel="1">
      <c r="B7" s="17" t="s">
        <v>14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17" t="s">
        <v>23</v>
      </c>
      <c r="C8" t="s">
        <v>9</v>
      </c>
      <c r="D8" t="s">
        <v>25</v>
      </c>
      <c r="E8" t="s">
        <v>11</v>
      </c>
      <c r="F8" t="s">
        <v>10</v>
      </c>
    </row>
    <row r="9" spans="1:12" hidden="1" outlineLevel="1">
      <c r="B9" s="17" t="s">
        <v>31</v>
      </c>
      <c r="C9" t="s">
        <v>27</v>
      </c>
      <c r="D9" t="s">
        <v>28</v>
      </c>
      <c r="E9" t="s">
        <v>26</v>
      </c>
      <c r="F9" t="s">
        <v>30</v>
      </c>
    </row>
    <row r="10" spans="1:12" hidden="1" outlineLevel="1">
      <c r="B10" s="17" t="s">
        <v>32</v>
      </c>
      <c r="C10" t="s">
        <v>56</v>
      </c>
      <c r="D10" t="s">
        <v>57</v>
      </c>
      <c r="E10"/>
      <c r="F10"/>
    </row>
    <row r="11" spans="1:12" hidden="1" outlineLevel="1">
      <c r="B11" s="17" t="s">
        <v>33</v>
      </c>
      <c r="C11"/>
      <c r="D11"/>
      <c r="E11"/>
      <c r="F11"/>
    </row>
    <row r="12" spans="1:12" hidden="1" outlineLevel="1">
      <c r="B12" s="17" t="s">
        <v>34</v>
      </c>
      <c r="C12"/>
      <c r="D12"/>
      <c r="E12"/>
      <c r="F12"/>
    </row>
    <row r="13" spans="1:12" hidden="1" outlineLevel="1">
      <c r="B13" s="17" t="s">
        <v>35</v>
      </c>
      <c r="C13"/>
      <c r="D13"/>
      <c r="E13"/>
      <c r="F13"/>
    </row>
    <row r="14" spans="1:12" hidden="1" outlineLevel="1">
      <c r="B14" s="17" t="s">
        <v>36</v>
      </c>
      <c r="C14"/>
      <c r="D14"/>
      <c r="E14"/>
      <c r="F14"/>
    </row>
    <row r="15" spans="1:12" hidden="1" outlineLevel="1">
      <c r="B15" s="17" t="s">
        <v>37</v>
      </c>
      <c r="C15"/>
      <c r="D15"/>
      <c r="E15"/>
      <c r="F15"/>
    </row>
    <row r="16" spans="1:12" hidden="1" outlineLevel="1">
      <c r="B16" s="17" t="s">
        <v>38</v>
      </c>
      <c r="C16"/>
      <c r="D16"/>
      <c r="E16"/>
      <c r="F16"/>
    </row>
    <row r="17" spans="2:6" hidden="1" outlineLevel="1">
      <c r="B17" s="17" t="s">
        <v>39</v>
      </c>
      <c r="C17"/>
      <c r="D17"/>
      <c r="E17"/>
      <c r="F17"/>
    </row>
    <row r="18" spans="2:6" hidden="1" outlineLevel="1">
      <c r="B18" s="17" t="s">
        <v>6</v>
      </c>
      <c r="C18"/>
      <c r="D18"/>
      <c r="E18"/>
      <c r="F18"/>
    </row>
    <row r="19" spans="2:6" hidden="1" outlineLevel="1">
      <c r="B19" s="17" t="s">
        <v>40</v>
      </c>
      <c r="C19"/>
      <c r="D19"/>
      <c r="E19"/>
      <c r="F19"/>
    </row>
    <row r="20" spans="2:6" ht="30" hidden="1" outlineLevel="1">
      <c r="B20" s="17" t="s">
        <v>41</v>
      </c>
      <c r="C20"/>
      <c r="D20"/>
      <c r="E20"/>
      <c r="F20"/>
    </row>
    <row r="21" spans="2:6" hidden="1" outlineLevel="1">
      <c r="B21" s="17" t="s">
        <v>7</v>
      </c>
      <c r="C21"/>
      <c r="D21"/>
      <c r="E21"/>
      <c r="F21"/>
    </row>
    <row r="22" spans="2:6" hidden="1" outlineLevel="1">
      <c r="B22" s="17" t="s">
        <v>42</v>
      </c>
      <c r="C22"/>
      <c r="D22"/>
      <c r="E22"/>
      <c r="F22"/>
    </row>
    <row r="23" spans="2:6" hidden="1" outlineLevel="1">
      <c r="B23" s="17" t="s">
        <v>43</v>
      </c>
      <c r="C23"/>
      <c r="D23"/>
      <c r="E23"/>
      <c r="F23"/>
    </row>
    <row r="24" spans="2:6" hidden="1" outlineLevel="1">
      <c r="B24" s="17" t="s">
        <v>44</v>
      </c>
      <c r="C24"/>
      <c r="D24"/>
      <c r="E24"/>
      <c r="F24"/>
    </row>
    <row r="25" spans="2:6" hidden="1" outlineLevel="1">
      <c r="B25" s="17" t="s">
        <v>45</v>
      </c>
      <c r="C25"/>
      <c r="D25"/>
      <c r="E25"/>
      <c r="F25"/>
    </row>
    <row r="26" spans="2:6" ht="30" hidden="1" outlineLevel="1">
      <c r="B26" s="17" t="s">
        <v>46</v>
      </c>
      <c r="C26"/>
      <c r="D26"/>
      <c r="E26"/>
      <c r="F26"/>
    </row>
    <row r="27" spans="2:6" ht="30" hidden="1" outlineLevel="1">
      <c r="B27" s="17" t="s">
        <v>47</v>
      </c>
      <c r="C27"/>
      <c r="D27"/>
      <c r="E27"/>
      <c r="F27"/>
    </row>
    <row r="28" spans="2:6" hidden="1" outlineLevel="1">
      <c r="B28" s="17" t="s">
        <v>48</v>
      </c>
      <c r="C28"/>
      <c r="D28"/>
      <c r="E28"/>
      <c r="F28"/>
    </row>
    <row r="29" spans="2:6" ht="30" hidden="1" outlineLevel="1">
      <c r="B29" s="17" t="s">
        <v>49</v>
      </c>
      <c r="C29"/>
      <c r="D29"/>
      <c r="E29"/>
      <c r="F29"/>
    </row>
    <row r="30" spans="2:6" hidden="1" outlineLevel="1">
      <c r="B30" s="17" t="s">
        <v>50</v>
      </c>
      <c r="C30"/>
      <c r="D30"/>
      <c r="E30"/>
      <c r="F30"/>
    </row>
    <row r="31" spans="2:6" ht="30" hidden="1" outlineLevel="1">
      <c r="B31" s="17" t="s">
        <v>51</v>
      </c>
      <c r="C31"/>
      <c r="D31"/>
      <c r="E31"/>
      <c r="F31"/>
    </row>
    <row r="32" spans="2:6" hidden="1" outlineLevel="1">
      <c r="B32" s="17" t="s">
        <v>24</v>
      </c>
      <c r="C32"/>
      <c r="D32"/>
      <c r="E32"/>
      <c r="F32"/>
    </row>
    <row r="33" spans="2:6" hidden="1" outlineLevel="1">
      <c r="B33" s="17" t="s">
        <v>52</v>
      </c>
      <c r="C33"/>
      <c r="D33"/>
      <c r="E33"/>
      <c r="F33"/>
    </row>
    <row r="34" spans="2:6" hidden="1" outlineLevel="1">
      <c r="B34" s="17" t="s">
        <v>53</v>
      </c>
      <c r="C34"/>
      <c r="D34"/>
      <c r="E34"/>
      <c r="F34"/>
    </row>
    <row r="35" spans="2:6" hidden="1" outlineLevel="1">
      <c r="B35" s="17" t="s">
        <v>54</v>
      </c>
      <c r="C35"/>
      <c r="D35"/>
      <c r="E35"/>
      <c r="F35"/>
    </row>
    <row r="36" spans="2:6" hidden="1" outlineLevel="1">
      <c r="B36" s="17" t="s">
        <v>8</v>
      </c>
      <c r="C36"/>
      <c r="D36"/>
      <c r="E36"/>
      <c r="F36"/>
    </row>
    <row r="37" spans="2:6" hidden="1" outlineLevel="1">
      <c r="B37" s="17" t="s">
        <v>55</v>
      </c>
      <c r="C37"/>
      <c r="D37"/>
      <c r="E37"/>
      <c r="F37"/>
    </row>
    <row r="38" spans="2:6" hidden="1" outlineLevel="1">
      <c r="B38" s="17"/>
      <c r="C38"/>
      <c r="D38"/>
      <c r="E38"/>
      <c r="F38"/>
    </row>
    <row r="39" spans="2:6" hidden="1" outlineLevel="1">
      <c r="B39" s="17"/>
      <c r="C39"/>
      <c r="D39"/>
      <c r="E39"/>
      <c r="F39"/>
    </row>
    <row r="40" spans="2:6" hidden="1" outlineLevel="1">
      <c r="B40" s="17"/>
      <c r="C40"/>
      <c r="D40"/>
      <c r="E40"/>
      <c r="F40"/>
    </row>
    <row r="41" spans="2:6" hidden="1" outlineLevel="1">
      <c r="B41" s="17"/>
      <c r="C41"/>
      <c r="D41"/>
      <c r="E41"/>
      <c r="F41"/>
    </row>
    <row r="42" spans="2:6" hidden="1" outlineLevel="1">
      <c r="B42" s="17"/>
      <c r="C42"/>
      <c r="D42"/>
      <c r="E42"/>
      <c r="F42"/>
    </row>
    <row r="43" spans="2:6" hidden="1" outlineLevel="1">
      <c r="B43" s="17"/>
      <c r="C43"/>
      <c r="D43"/>
      <c r="E43"/>
      <c r="F43"/>
    </row>
    <row r="44" spans="2:6" hidden="1" outlineLevel="1">
      <c r="B44" s="17"/>
      <c r="C44"/>
      <c r="D44"/>
      <c r="E44"/>
      <c r="F44"/>
    </row>
    <row r="45" spans="2:6" hidden="1" outlineLevel="1">
      <c r="B45" s="17"/>
      <c r="C45"/>
      <c r="D45"/>
      <c r="E45"/>
      <c r="F45"/>
    </row>
    <row r="46" spans="2:6" hidden="1" outlineLevel="1">
      <c r="B46" s="17"/>
      <c r="C46"/>
      <c r="D46"/>
      <c r="E46"/>
      <c r="F46"/>
    </row>
    <row r="47" spans="2:6" hidden="1" outlineLevel="1">
      <c r="B47" s="17"/>
      <c r="C47"/>
      <c r="D47"/>
      <c r="E47"/>
      <c r="F47"/>
    </row>
    <row r="48" spans="2:6" hidden="1" outlineLevel="1">
      <c r="B48" s="17"/>
      <c r="C48"/>
      <c r="D48"/>
      <c r="E48"/>
      <c r="F48"/>
    </row>
    <row r="49" spans="2:6" hidden="1" outlineLevel="1">
      <c r="B49" s="17"/>
      <c r="C49"/>
      <c r="D49"/>
      <c r="E49"/>
      <c r="F49"/>
    </row>
    <row r="50" spans="2:6" hidden="1" outlineLevel="1">
      <c r="B50" s="17"/>
      <c r="C50"/>
      <c r="D50"/>
      <c r="E50"/>
      <c r="F50"/>
    </row>
    <row r="51" spans="2:6" hidden="1" outlineLevel="1">
      <c r="B51" s="17"/>
      <c r="C51"/>
      <c r="D51"/>
      <c r="E51"/>
      <c r="F51"/>
    </row>
    <row r="52" spans="2:6" hidden="1" outlineLevel="1">
      <c r="B52" s="17"/>
      <c r="C52"/>
      <c r="D52"/>
      <c r="E52"/>
      <c r="F52"/>
    </row>
    <row r="53" spans="2:6" hidden="1" outlineLevel="1">
      <c r="B53" s="17"/>
      <c r="C53"/>
      <c r="D53"/>
      <c r="E53"/>
      <c r="F53"/>
    </row>
    <row r="54" spans="2:6" hidden="1" outlineLevel="1">
      <c r="B54" s="17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$E$8:$E$9</formula1>
    </dataValidation>
    <dataValidation type="list" allowBlank="1" showInputMessage="1" showErrorMessage="1" sqref="F4">
      <formula1>$F$8:$F$9</formula1>
    </dataValidation>
    <dataValidation type="list" allowBlank="1" showInputMessage="1" showErrorMessage="1" sqref="D4">
      <formula1>$D$8:$D$10</formula1>
    </dataValidation>
    <dataValidation type="list" allowBlank="1" showInputMessage="1" showErrorMessage="1" sqref="C4">
      <formula1>$C$8:$C$10</formula1>
    </dataValidation>
    <dataValidation type="list" allowBlank="1" showInputMessage="1" showErrorMessage="1" sqref="B4">
      <formula1>$B$8:$B$37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1"/>
  <sheetViews>
    <sheetView topLeftCell="V1" workbookViewId="0">
      <selection activeCell="J1" sqref="J1:AM1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19" t="s">
        <v>17</v>
      </c>
      <c r="B1" s="19" t="s">
        <v>1</v>
      </c>
      <c r="C1" s="19" t="s">
        <v>2</v>
      </c>
      <c r="D1" s="19" t="s">
        <v>3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31</v>
      </c>
      <c r="L1" s="20" t="s">
        <v>32</v>
      </c>
      <c r="M1" s="20" t="s">
        <v>33</v>
      </c>
      <c r="N1" s="20" t="s">
        <v>34</v>
      </c>
      <c r="O1" s="20" t="s">
        <v>35</v>
      </c>
      <c r="P1" s="20" t="s">
        <v>36</v>
      </c>
      <c r="Q1" s="20" t="s">
        <v>37</v>
      </c>
      <c r="R1" s="20" t="s">
        <v>38</v>
      </c>
      <c r="S1" s="20" t="s">
        <v>39</v>
      </c>
      <c r="T1" s="20" t="s">
        <v>6</v>
      </c>
      <c r="U1" s="20" t="s">
        <v>40</v>
      </c>
      <c r="V1" s="20" t="s">
        <v>41</v>
      </c>
      <c r="W1" s="20" t="s">
        <v>7</v>
      </c>
      <c r="X1" s="20" t="s">
        <v>42</v>
      </c>
      <c r="Y1" s="20" t="s">
        <v>43</v>
      </c>
      <c r="Z1" s="20" t="s">
        <v>44</v>
      </c>
      <c r="AA1" s="20" t="s">
        <v>45</v>
      </c>
      <c r="AB1" s="20" t="s">
        <v>46</v>
      </c>
      <c r="AC1" s="20" t="s">
        <v>47</v>
      </c>
      <c r="AD1" s="20" t="s">
        <v>48</v>
      </c>
      <c r="AE1" s="20" t="s">
        <v>49</v>
      </c>
      <c r="AF1" s="20" t="s">
        <v>50</v>
      </c>
      <c r="AG1" s="20" t="s">
        <v>51</v>
      </c>
      <c r="AH1" s="20" t="s">
        <v>24</v>
      </c>
      <c r="AI1" s="20" t="s">
        <v>52</v>
      </c>
      <c r="AJ1" s="20" t="s">
        <v>53</v>
      </c>
      <c r="AK1" s="20" t="s">
        <v>54</v>
      </c>
      <c r="AL1" s="20" t="s">
        <v>8</v>
      </c>
      <c r="AM1" s="20" t="s">
        <v>55</v>
      </c>
      <c r="AN1" s="20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9</v>
      </c>
      <c r="B2" t="s">
        <v>25</v>
      </c>
      <c r="C2" t="s">
        <v>11</v>
      </c>
      <c r="D2" t="s">
        <v>10</v>
      </c>
      <c r="E2" s="3">
        <v>2200</v>
      </c>
      <c r="F2" s="3">
        <v>2200</v>
      </c>
      <c r="G2" s="21">
        <v>124</v>
      </c>
      <c r="H2" s="22">
        <v>561</v>
      </c>
      <c r="I2" s="22">
        <v>1088</v>
      </c>
      <c r="J2" s="23">
        <v>870</v>
      </c>
      <c r="K2" s="23">
        <v>871</v>
      </c>
      <c r="L2" s="23">
        <v>896</v>
      </c>
      <c r="M2" s="23">
        <v>561</v>
      </c>
      <c r="N2" s="23">
        <v>739.49</v>
      </c>
      <c r="O2" s="23">
        <v>739.49</v>
      </c>
      <c r="P2" s="23">
        <v>739.49</v>
      </c>
      <c r="Q2" s="23">
        <v>665.54</v>
      </c>
      <c r="R2" s="23">
        <v>1658</v>
      </c>
      <c r="S2" s="23">
        <v>842</v>
      </c>
      <c r="T2" s="23">
        <v>850</v>
      </c>
      <c r="U2" s="23">
        <v>795</v>
      </c>
      <c r="V2" s="23">
        <v>561</v>
      </c>
      <c r="W2" s="23">
        <v>795</v>
      </c>
      <c r="X2" s="23">
        <v>739.49</v>
      </c>
      <c r="Y2" s="23">
        <v>700</v>
      </c>
      <c r="Z2" s="23">
        <v>800</v>
      </c>
      <c r="AA2" s="23">
        <v>735</v>
      </c>
      <c r="AB2" s="23">
        <v>672</v>
      </c>
      <c r="AC2" s="23">
        <v>600</v>
      </c>
      <c r="AD2" s="23">
        <v>842</v>
      </c>
      <c r="AE2" s="23">
        <v>866</v>
      </c>
      <c r="AF2" s="23">
        <v>842</v>
      </c>
      <c r="AG2" s="23">
        <v>561</v>
      </c>
      <c r="AH2" s="23">
        <v>979.2</v>
      </c>
      <c r="AI2" s="23">
        <v>0</v>
      </c>
      <c r="AJ2" s="23">
        <v>1088</v>
      </c>
      <c r="AK2" s="23">
        <v>0</v>
      </c>
      <c r="AL2" s="23">
        <v>880</v>
      </c>
      <c r="AM2" s="23">
        <v>700</v>
      </c>
      <c r="AN2" s="23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9</v>
      </c>
      <c r="B3" t="s">
        <v>25</v>
      </c>
      <c r="C3" t="s">
        <v>26</v>
      </c>
      <c r="D3" t="s">
        <v>10</v>
      </c>
      <c r="E3" s="3">
        <v>2200</v>
      </c>
      <c r="F3" s="3">
        <v>2200</v>
      </c>
      <c r="G3" s="21">
        <v>124</v>
      </c>
      <c r="H3" s="22">
        <v>561</v>
      </c>
      <c r="I3" s="22">
        <v>1088</v>
      </c>
      <c r="J3" s="23">
        <v>1715</v>
      </c>
      <c r="K3" s="23">
        <v>871</v>
      </c>
      <c r="L3" s="23">
        <v>896</v>
      </c>
      <c r="M3" s="23">
        <v>1139</v>
      </c>
      <c r="N3" s="23">
        <v>1461.58</v>
      </c>
      <c r="O3" s="23">
        <v>739.49</v>
      </c>
      <c r="P3" s="23">
        <v>1461.58</v>
      </c>
      <c r="Q3" s="23">
        <v>665.54</v>
      </c>
      <c r="R3" s="23">
        <v>842</v>
      </c>
      <c r="S3" s="23">
        <v>842</v>
      </c>
      <c r="T3" s="23">
        <v>850</v>
      </c>
      <c r="U3" s="23">
        <v>795</v>
      </c>
      <c r="V3" s="23">
        <v>1139</v>
      </c>
      <c r="W3" s="23">
        <v>795</v>
      </c>
      <c r="X3" s="23">
        <v>739.49</v>
      </c>
      <c r="Y3" s="23">
        <v>700</v>
      </c>
      <c r="Z3" s="23">
        <v>800</v>
      </c>
      <c r="AA3" s="23">
        <v>735</v>
      </c>
      <c r="AB3" s="23">
        <v>672</v>
      </c>
      <c r="AC3" s="23">
        <v>600</v>
      </c>
      <c r="AD3" s="23">
        <v>1567</v>
      </c>
      <c r="AE3" s="23">
        <v>866</v>
      </c>
      <c r="AF3" s="23">
        <v>842</v>
      </c>
      <c r="AG3" s="23">
        <v>1139</v>
      </c>
      <c r="AH3" s="23">
        <v>1909.8</v>
      </c>
      <c r="AI3" s="23">
        <v>0</v>
      </c>
      <c r="AJ3" s="23">
        <v>2122</v>
      </c>
      <c r="AK3" s="23">
        <v>0</v>
      </c>
      <c r="AL3" s="23">
        <v>1710</v>
      </c>
      <c r="AM3" s="23">
        <v>700</v>
      </c>
      <c r="AN3" s="23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27</v>
      </c>
      <c r="B4" t="s">
        <v>28</v>
      </c>
      <c r="C4" t="s">
        <v>11</v>
      </c>
      <c r="D4" t="s">
        <v>10</v>
      </c>
      <c r="E4" s="3">
        <v>700</v>
      </c>
      <c r="F4" s="3">
        <v>700</v>
      </c>
      <c r="G4" s="21">
        <v>912</v>
      </c>
      <c r="H4" s="22">
        <v>250</v>
      </c>
      <c r="I4" s="22">
        <v>355</v>
      </c>
      <c r="J4" s="23">
        <v>0</v>
      </c>
      <c r="K4" s="23">
        <v>0</v>
      </c>
      <c r="L4" s="23">
        <v>0</v>
      </c>
      <c r="M4" s="23">
        <v>0</v>
      </c>
      <c r="N4" s="23">
        <v>260</v>
      </c>
      <c r="O4" s="23">
        <v>260</v>
      </c>
      <c r="P4" s="23">
        <v>250</v>
      </c>
      <c r="Q4" s="23">
        <v>0</v>
      </c>
      <c r="R4" s="23">
        <v>355</v>
      </c>
      <c r="S4" s="23">
        <v>355</v>
      </c>
      <c r="T4" s="23">
        <v>0</v>
      </c>
      <c r="U4" s="23">
        <v>0</v>
      </c>
      <c r="V4" s="23">
        <v>0</v>
      </c>
      <c r="W4" s="23">
        <v>0</v>
      </c>
      <c r="X4" s="23">
        <v>250</v>
      </c>
      <c r="Y4" s="23">
        <v>0</v>
      </c>
      <c r="Z4" s="23">
        <v>0</v>
      </c>
      <c r="AA4" s="23">
        <v>0</v>
      </c>
      <c r="AB4" s="23">
        <v>0</v>
      </c>
      <c r="AC4" s="23">
        <v>0</v>
      </c>
      <c r="AD4" s="23">
        <v>339.87</v>
      </c>
      <c r="AE4" s="23">
        <v>0</v>
      </c>
      <c r="AF4" s="23">
        <v>339.87</v>
      </c>
      <c r="AG4" s="23">
        <v>0</v>
      </c>
      <c r="AH4" s="23">
        <v>0</v>
      </c>
      <c r="AI4" s="23">
        <v>0</v>
      </c>
      <c r="AJ4" s="23">
        <v>0</v>
      </c>
      <c r="AK4" s="23">
        <v>0</v>
      </c>
      <c r="AL4" s="23">
        <v>0</v>
      </c>
      <c r="AM4" s="23">
        <v>0</v>
      </c>
      <c r="AN4" s="23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27</v>
      </c>
      <c r="B5" t="s">
        <v>28</v>
      </c>
      <c r="C5" t="s">
        <v>26</v>
      </c>
      <c r="D5" t="s">
        <v>10</v>
      </c>
      <c r="E5" s="3">
        <v>700</v>
      </c>
      <c r="F5" s="3">
        <v>700</v>
      </c>
      <c r="G5" s="21">
        <v>912</v>
      </c>
      <c r="H5" s="22">
        <v>250</v>
      </c>
      <c r="I5" s="22">
        <v>355</v>
      </c>
      <c r="J5" s="23">
        <v>0</v>
      </c>
      <c r="K5" s="23">
        <v>0</v>
      </c>
      <c r="L5" s="23">
        <v>0</v>
      </c>
      <c r="M5" s="23">
        <v>0</v>
      </c>
      <c r="N5" s="23">
        <v>260</v>
      </c>
      <c r="O5" s="23">
        <v>260</v>
      </c>
      <c r="P5" s="23">
        <v>250</v>
      </c>
      <c r="Q5" s="23">
        <v>0</v>
      </c>
      <c r="R5" s="23">
        <v>355</v>
      </c>
      <c r="S5" s="23">
        <v>355</v>
      </c>
      <c r="T5" s="23">
        <v>0</v>
      </c>
      <c r="U5" s="23">
        <v>0</v>
      </c>
      <c r="V5" s="23">
        <v>0</v>
      </c>
      <c r="W5" s="23">
        <v>0</v>
      </c>
      <c r="X5" s="23">
        <v>250</v>
      </c>
      <c r="Y5" s="23">
        <v>0</v>
      </c>
      <c r="Z5" s="23">
        <v>0</v>
      </c>
      <c r="AA5" s="23">
        <v>0</v>
      </c>
      <c r="AB5" s="23">
        <v>0</v>
      </c>
      <c r="AC5" s="23">
        <v>0</v>
      </c>
      <c r="AD5" s="23">
        <v>339.87</v>
      </c>
      <c r="AE5" s="23">
        <v>0</v>
      </c>
      <c r="AF5" s="23">
        <v>339.87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0</v>
      </c>
      <c r="AM5" s="23">
        <v>0</v>
      </c>
      <c r="AN5" s="23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>
      <c r="A6" t="s">
        <v>56</v>
      </c>
      <c r="B6" t="s">
        <v>57</v>
      </c>
      <c r="C6" t="s">
        <v>11</v>
      </c>
      <c r="D6" t="s">
        <v>30</v>
      </c>
      <c r="E6" s="3">
        <v>1620</v>
      </c>
      <c r="F6" s="3">
        <v>1620</v>
      </c>
      <c r="G6" s="21">
        <v>129</v>
      </c>
      <c r="H6" s="22">
        <v>70</v>
      </c>
      <c r="I6" s="22">
        <v>75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75</v>
      </c>
      <c r="Z6" s="23">
        <v>0</v>
      </c>
      <c r="AA6" s="23">
        <v>0</v>
      </c>
      <c r="AB6" s="23">
        <v>0</v>
      </c>
      <c r="AC6" s="23">
        <v>0</v>
      </c>
      <c r="AD6" s="23">
        <v>0</v>
      </c>
      <c r="AE6" s="23">
        <v>0</v>
      </c>
      <c r="AF6" s="23">
        <v>0</v>
      </c>
      <c r="AG6" s="23">
        <v>0</v>
      </c>
      <c r="AH6" s="23">
        <v>0</v>
      </c>
      <c r="AI6" s="23">
        <v>0</v>
      </c>
      <c r="AJ6" s="23">
        <v>0</v>
      </c>
      <c r="AK6" s="23">
        <v>0</v>
      </c>
      <c r="AL6" s="23">
        <v>0</v>
      </c>
      <c r="AM6" s="23">
        <v>0</v>
      </c>
      <c r="AN6" s="23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t="s">
        <v>56</v>
      </c>
      <c r="B7" t="s">
        <v>57</v>
      </c>
      <c r="C7" t="s">
        <v>11</v>
      </c>
      <c r="D7" t="s">
        <v>10</v>
      </c>
      <c r="E7" s="3">
        <v>1620</v>
      </c>
      <c r="F7" s="3">
        <v>1620</v>
      </c>
      <c r="G7" s="21">
        <v>129</v>
      </c>
      <c r="H7" s="22">
        <v>399</v>
      </c>
      <c r="I7" s="22">
        <v>1042</v>
      </c>
      <c r="J7" s="23">
        <v>617</v>
      </c>
      <c r="K7" s="23">
        <v>706</v>
      </c>
      <c r="L7" s="23">
        <v>588</v>
      </c>
      <c r="M7" s="23">
        <v>399</v>
      </c>
      <c r="N7" s="23">
        <v>550</v>
      </c>
      <c r="O7" s="23">
        <v>0</v>
      </c>
      <c r="P7" s="23">
        <v>0</v>
      </c>
      <c r="Q7" s="23">
        <v>0</v>
      </c>
      <c r="R7" s="23">
        <v>610</v>
      </c>
      <c r="S7" s="23">
        <v>610</v>
      </c>
      <c r="T7" s="23">
        <v>625</v>
      </c>
      <c r="U7" s="23">
        <v>594</v>
      </c>
      <c r="V7" s="23">
        <v>399</v>
      </c>
      <c r="W7" s="23">
        <v>594</v>
      </c>
      <c r="X7" s="23">
        <v>0</v>
      </c>
      <c r="Y7" s="23">
        <v>0</v>
      </c>
      <c r="Z7" s="23">
        <v>612</v>
      </c>
      <c r="AA7" s="23">
        <v>548</v>
      </c>
      <c r="AB7" s="23">
        <v>410</v>
      </c>
      <c r="AC7" s="23">
        <v>425</v>
      </c>
      <c r="AD7" s="23">
        <v>630</v>
      </c>
      <c r="AE7" s="23">
        <v>588</v>
      </c>
      <c r="AF7" s="23">
        <v>737</v>
      </c>
      <c r="AG7" s="23">
        <v>399</v>
      </c>
      <c r="AH7" s="23">
        <v>0</v>
      </c>
      <c r="AI7" s="23">
        <v>937.8</v>
      </c>
      <c r="AJ7" s="23">
        <v>0</v>
      </c>
      <c r="AK7" s="23">
        <v>1042</v>
      </c>
      <c r="AL7" s="23">
        <v>664</v>
      </c>
      <c r="AM7" s="23">
        <v>550</v>
      </c>
      <c r="AN7" s="23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>
      <c r="A8" t="s">
        <v>56</v>
      </c>
      <c r="B8" t="s">
        <v>57</v>
      </c>
      <c r="C8" t="s">
        <v>26</v>
      </c>
      <c r="D8" t="s">
        <v>30</v>
      </c>
      <c r="E8" s="3">
        <v>1620</v>
      </c>
      <c r="F8" s="3">
        <v>1620</v>
      </c>
      <c r="G8" s="21">
        <v>129</v>
      </c>
      <c r="H8" s="22">
        <v>70</v>
      </c>
      <c r="I8" s="22">
        <v>75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75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  <c r="AE8" s="23">
        <v>0</v>
      </c>
      <c r="AF8" s="23">
        <v>0</v>
      </c>
      <c r="AG8" s="23">
        <v>0</v>
      </c>
      <c r="AH8" s="23">
        <v>0</v>
      </c>
      <c r="AI8" s="23">
        <v>0</v>
      </c>
      <c r="AJ8" s="23">
        <v>0</v>
      </c>
      <c r="AK8" s="23">
        <v>0</v>
      </c>
      <c r="AL8" s="23">
        <v>0</v>
      </c>
      <c r="AM8" s="23">
        <v>0</v>
      </c>
      <c r="AN8" s="23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A9" t="s">
        <v>56</v>
      </c>
      <c r="B9" t="s">
        <v>57</v>
      </c>
      <c r="C9" t="s">
        <v>26</v>
      </c>
      <c r="D9" t="s">
        <v>10</v>
      </c>
      <c r="E9" s="3">
        <v>1620</v>
      </c>
      <c r="F9" s="3">
        <v>1620</v>
      </c>
      <c r="G9" s="21">
        <v>129</v>
      </c>
      <c r="H9" s="22">
        <v>399</v>
      </c>
      <c r="I9" s="22">
        <v>1042</v>
      </c>
      <c r="J9" s="23">
        <v>617</v>
      </c>
      <c r="K9" s="23">
        <v>706</v>
      </c>
      <c r="L9" s="23">
        <v>588</v>
      </c>
      <c r="M9" s="23">
        <v>399</v>
      </c>
      <c r="N9" s="23">
        <v>550</v>
      </c>
      <c r="O9" s="23">
        <v>0</v>
      </c>
      <c r="P9" s="23">
        <v>0</v>
      </c>
      <c r="Q9" s="23">
        <v>0</v>
      </c>
      <c r="R9" s="23">
        <v>610</v>
      </c>
      <c r="S9" s="23">
        <v>610</v>
      </c>
      <c r="T9" s="23">
        <v>625</v>
      </c>
      <c r="U9" s="23">
        <v>594</v>
      </c>
      <c r="V9" s="23">
        <v>399</v>
      </c>
      <c r="W9" s="23">
        <v>594</v>
      </c>
      <c r="X9" s="23">
        <v>0</v>
      </c>
      <c r="Y9" s="23">
        <v>0</v>
      </c>
      <c r="Z9" s="23">
        <v>612</v>
      </c>
      <c r="AA9" s="23">
        <v>548</v>
      </c>
      <c r="AB9" s="23">
        <v>410</v>
      </c>
      <c r="AC9" s="23">
        <v>425</v>
      </c>
      <c r="AD9" s="23">
        <v>630</v>
      </c>
      <c r="AE9" s="23">
        <v>588</v>
      </c>
      <c r="AF9" s="23">
        <v>737</v>
      </c>
      <c r="AG9" s="23">
        <v>399</v>
      </c>
      <c r="AH9" s="23">
        <v>0</v>
      </c>
      <c r="AI9" s="23">
        <v>1828.8</v>
      </c>
      <c r="AJ9" s="23">
        <v>0</v>
      </c>
      <c r="AK9" s="23">
        <v>2032</v>
      </c>
      <c r="AL9" s="23">
        <v>664</v>
      </c>
      <c r="AM9" s="23">
        <v>550</v>
      </c>
      <c r="AN9" s="23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E10" s="3"/>
      <c r="F10" s="3"/>
      <c r="G10" s="21"/>
      <c r="H10" s="22"/>
      <c r="I10" s="22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E11" s="3"/>
      <c r="F11" s="3"/>
      <c r="G11" s="21"/>
      <c r="H11" s="22"/>
      <c r="I11" s="22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E12" s="3"/>
      <c r="F12" s="3"/>
      <c r="G12" s="21"/>
      <c r="H12" s="22"/>
      <c r="I12" s="22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E13" s="3"/>
      <c r="F13" s="3"/>
      <c r="G13" s="21"/>
      <c r="H13" s="22"/>
      <c r="I13" s="22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E14" s="3"/>
      <c r="F14" s="3"/>
      <c r="G14" s="21"/>
      <c r="H14" s="22"/>
      <c r="I14" s="22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E15" s="3"/>
      <c r="F15" s="3"/>
      <c r="G15" s="21"/>
      <c r="H15" s="22"/>
      <c r="I15" s="22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E16" s="3"/>
      <c r="F16" s="3"/>
      <c r="G16" s="21"/>
      <c r="H16" s="22"/>
      <c r="I16" s="22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E17" s="3"/>
      <c r="F17" s="3"/>
      <c r="G17" s="21"/>
      <c r="H17" s="22"/>
      <c r="I17" s="22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E18" s="3"/>
      <c r="F18" s="3"/>
      <c r="G18" s="21"/>
      <c r="H18" s="22"/>
      <c r="I18" s="22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E19" s="3"/>
      <c r="F19" s="3"/>
      <c r="G19" s="21"/>
      <c r="H19" s="22"/>
      <c r="I19" s="22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E20" s="3"/>
      <c r="F20" s="3"/>
      <c r="G20" s="21"/>
      <c r="H20" s="22"/>
      <c r="I20" s="22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E21" s="3"/>
      <c r="F21" s="3"/>
      <c r="G21" s="21"/>
      <c r="H21" s="22"/>
      <c r="I21" s="22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E22" s="3"/>
      <c r="F22" s="3"/>
      <c r="G22" s="21"/>
      <c r="H22" s="22"/>
      <c r="I22" s="22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E23" s="3"/>
      <c r="F23" s="3"/>
      <c r="G23" s="21"/>
      <c r="H23" s="22"/>
      <c r="I23" s="22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E24" s="3"/>
      <c r="F24" s="3"/>
      <c r="G24" s="21"/>
      <c r="H24" s="22"/>
      <c r="I24" s="22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E25" s="3"/>
      <c r="F25" s="3"/>
      <c r="G25" s="21"/>
      <c r="H25" s="22"/>
      <c r="I25" s="22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E26" s="3"/>
      <c r="F26" s="3"/>
      <c r="G26" s="21"/>
      <c r="H26" s="22"/>
      <c r="I26" s="22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E27" s="3"/>
      <c r="F27" s="3"/>
      <c r="G27" s="21"/>
      <c r="H27" s="22"/>
      <c r="I27" s="22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s="12"/>
      <c r="B28" s="12"/>
      <c r="C28" s="12"/>
      <c r="D28" s="12"/>
      <c r="E28" s="13"/>
      <c r="F28" s="13"/>
      <c r="G28" s="14"/>
      <c r="H28" s="15"/>
      <c r="I28" s="15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s="12"/>
      <c r="B29" s="12"/>
      <c r="C29" s="12"/>
      <c r="D29" s="12"/>
      <c r="E29" s="13"/>
      <c r="F29" s="13"/>
      <c r="G29" s="14"/>
      <c r="H29" s="15"/>
      <c r="I29" s="15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s="12"/>
      <c r="B30" s="12"/>
      <c r="C30" s="12"/>
      <c r="D30" s="12"/>
      <c r="E30" s="13"/>
      <c r="F30" s="13"/>
      <c r="G30" s="14"/>
      <c r="H30" s="15"/>
      <c r="I30" s="15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s="12"/>
      <c r="B31" s="12"/>
      <c r="C31" s="12"/>
      <c r="D31" s="12"/>
      <c r="E31" s="13"/>
      <c r="F31" s="13"/>
      <c r="G31" s="14"/>
      <c r="H31" s="15"/>
      <c r="I31" s="15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E32" s="5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5:56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5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5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5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5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5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5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5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5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5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5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5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5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5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5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5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45">
      <c r="A52" s="19" t="s">
        <v>17</v>
      </c>
      <c r="B52" s="19" t="s">
        <v>1</v>
      </c>
      <c r="C52" s="19" t="s">
        <v>2</v>
      </c>
      <c r="D52" s="19" t="s">
        <v>3</v>
      </c>
      <c r="E52" s="20" t="s">
        <v>18</v>
      </c>
      <c r="F52" s="20" t="s">
        <v>19</v>
      </c>
      <c r="G52" s="20" t="s">
        <v>20</v>
      </c>
      <c r="H52" s="20" t="s">
        <v>21</v>
      </c>
      <c r="I52" s="20" t="s">
        <v>22</v>
      </c>
      <c r="J52" s="20" t="s">
        <v>23</v>
      </c>
      <c r="K52" s="20" t="s">
        <v>31</v>
      </c>
      <c r="L52" s="20" t="s">
        <v>32</v>
      </c>
      <c r="M52" s="20" t="s">
        <v>33</v>
      </c>
      <c r="N52" s="20" t="s">
        <v>34</v>
      </c>
      <c r="O52" s="20" t="s">
        <v>35</v>
      </c>
      <c r="P52" s="20" t="s">
        <v>36</v>
      </c>
      <c r="Q52" s="20" t="s">
        <v>37</v>
      </c>
      <c r="R52" s="20" t="s">
        <v>38</v>
      </c>
      <c r="S52" s="20" t="s">
        <v>39</v>
      </c>
      <c r="T52" s="20" t="s">
        <v>6</v>
      </c>
      <c r="U52" s="20" t="s">
        <v>40</v>
      </c>
      <c r="V52" s="20" t="s">
        <v>41</v>
      </c>
      <c r="W52" s="20" t="s">
        <v>7</v>
      </c>
      <c r="X52" s="20" t="s">
        <v>42</v>
      </c>
      <c r="Y52" s="20" t="s">
        <v>43</v>
      </c>
      <c r="Z52" s="20" t="s">
        <v>44</v>
      </c>
      <c r="AA52" s="20" t="s">
        <v>45</v>
      </c>
      <c r="AB52" s="20" t="s">
        <v>46</v>
      </c>
      <c r="AC52" s="20" t="s">
        <v>47</v>
      </c>
      <c r="AD52" s="20" t="s">
        <v>48</v>
      </c>
      <c r="AE52" s="20" t="s">
        <v>49</v>
      </c>
      <c r="AF52" s="20" t="s">
        <v>50</v>
      </c>
      <c r="AG52" s="20" t="s">
        <v>51</v>
      </c>
      <c r="AH52" s="20" t="s">
        <v>24</v>
      </c>
      <c r="AI52" s="20" t="s">
        <v>52</v>
      </c>
      <c r="AJ52" s="20" t="s">
        <v>53</v>
      </c>
      <c r="AK52" s="20" t="s">
        <v>54</v>
      </c>
      <c r="AL52" s="20" t="s">
        <v>8</v>
      </c>
      <c r="AM52" s="20" t="s">
        <v>55</v>
      </c>
      <c r="AN52" s="20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6"/>
      <c r="BF52" s="6"/>
    </row>
    <row r="53" spans="1:58">
      <c r="A53" t="s">
        <v>9</v>
      </c>
      <c r="B53" t="s">
        <v>25</v>
      </c>
      <c r="C53" t="s">
        <v>11</v>
      </c>
      <c r="D53" t="s">
        <v>10</v>
      </c>
      <c r="E53" s="4">
        <f>IF('Shoppable Services'!$F$4=$D53,1,0)*IF('Shoppable Services'!$E$4=$C53,1,0)*IF('Shoppable Services'!$D$4=$B53,1,0)*IF('Shoppable Services'!$C$4=$A53,1,0)*$E2</f>
        <v>2200</v>
      </c>
      <c r="F53" s="4">
        <f>IF('Shoppable Services'!$F$4=$D53,1,0)*IF('Shoppable Services'!$E$4=$C53,1,0)*IF('Shoppable Services'!$D$4=$B53,1,0)*IF('Shoppable Services'!$C$4=$A53,1,0)*$F2</f>
        <v>2200</v>
      </c>
      <c r="G53" s="4">
        <f>IF('Shoppable Services'!$F$4=$D53,1,0)*IF('Shoppable Services'!$E$4=$C53,1,0)*IF('Shoppable Services'!$D$4=$B53,1,0)*IF('Shoppable Services'!$C$4=$A53,1,0)*$G2</f>
        <v>124</v>
      </c>
      <c r="H53" s="4">
        <f>IF('Shoppable Services'!$F$4=$D53,1,0)*IF('Shoppable Services'!$E$4=$C53,1,0)*IF('Shoppable Services'!$D$4=$B53,1,0)*IF('Shoppable Services'!$C$4=$A53,1,0)*$H2</f>
        <v>561</v>
      </c>
      <c r="I53" s="4">
        <f>IF('Shoppable Services'!$F$4=$D53,1,0)*IF('Shoppable Services'!$E$4=$C53,1,0)*IF('Shoppable Services'!$D$4=$B53,1,0)*IF('Shoppable Services'!$C$4=$A53,1,0)*$I2</f>
        <v>1088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700</v>
      </c>
      <c r="Z53" s="4">
        <f>IF('Shoppable Services'!$F$4=$D53,1,0)*IF('Shoppable Services'!$E$4=$C53,1,0)*IF('Shoppable Services'!$D$4=$B53,1,0)*IF('Shoppable Services'!$C$4=$A53,1,0)*IF('Shoppable Services'!$B$4=Z$52,Z2,0)</f>
        <v>0</v>
      </c>
      <c r="AA53" s="4">
        <f>IF('Shoppable Services'!$F$4=$D53,1,0)*IF('Shoppable Services'!$E$4=$C53,1,0)*IF('Shoppable Services'!$D$4=$B53,1,0)*IF('Shoppable Services'!$C$4=$A53,1,0)*IF('Shoppable Services'!$B$4=AA$52,AA2,0)</f>
        <v>0</v>
      </c>
      <c r="AB53" s="4">
        <f>IF('Shoppable Services'!$F$4=$D53,1,0)*IF('Shoppable Services'!$E$4=$C53,1,0)*IF('Shoppable Services'!$D$4=$B53,1,0)*IF('Shoppable Services'!$C$4=$A53,1,0)*IF('Shoppable Services'!$B$4=AB$52,AB2,0)</f>
        <v>0</v>
      </c>
      <c r="AC53" s="4">
        <f>IF('Shoppable Services'!$F$4=$D53,1,0)*IF('Shoppable Services'!$E$4=$C53,1,0)*IF('Shoppable Services'!$D$4=$B53,1,0)*IF('Shoppable Services'!$C$4=$A53,1,0)*IF('Shoppable Services'!$B$4=AC$52,AC2,0)</f>
        <v>0</v>
      </c>
      <c r="AD53" s="4">
        <f>IF('Shoppable Services'!$F$4=$D53,1,0)*IF('Shoppable Services'!$E$4=$C53,1,0)*IF('Shoppable Services'!$D$4=$B53,1,0)*IF('Shoppable Services'!$C$4=$A53,1,0)*IF('Shoppable Services'!$B$4=AD$52,AD2,0)</f>
        <v>0</v>
      </c>
      <c r="AE53" s="4">
        <f>IF('Shoppable Services'!$F$4=$D53,1,0)*IF('Shoppable Services'!$E$4=$C53,1,0)*IF('Shoppable Services'!$D$4=$B53,1,0)*IF('Shoppable Services'!$C$4=$A53,1,0)*IF('Shoppable Services'!$B$4=AE$52,AE2,0)</f>
        <v>0</v>
      </c>
      <c r="AF53" s="4">
        <f>IF('Shoppable Services'!$F$4=$D53,1,0)*IF('Shoppable Services'!$E$4=$C53,1,0)*IF('Shoppable Services'!$D$4=$B53,1,0)*IF('Shoppable Services'!$C$4=$A53,1,0)*IF('Shoppable Services'!$B$4=AF$52,AF2,0)</f>
        <v>0</v>
      </c>
      <c r="AG53" s="4">
        <f>IF('Shoppable Services'!$F$4=$D53,1,0)*IF('Shoppable Services'!$E$4=$C53,1,0)*IF('Shoppable Services'!$D$4=$B53,1,0)*IF('Shoppable Services'!$C$4=$A53,1,0)*IF('Shoppable Services'!$B$4=AG$52,AG2,0)</f>
        <v>0</v>
      </c>
      <c r="AH53" s="4">
        <f>IF('Shoppable Services'!$F$4=$D53,1,0)*IF('Shoppable Services'!$E$4=$C53,1,0)*IF('Shoppable Services'!$D$4=$B53,1,0)*IF('Shoppable Services'!$C$4=$A53,1,0)*IF('Shoppable Services'!$B$4=AH$52,AH2,0)</f>
        <v>0</v>
      </c>
      <c r="AI53" s="4">
        <f>IF('Shoppable Services'!$F$4=$D53,1,0)*IF('Shoppable Services'!$E$4=$C53,1,0)*IF('Shoppable Services'!$D$4=$B53,1,0)*IF('Shoppable Services'!$C$4=$A53,1,0)*IF('Shoppable Services'!$B$4=AI$52,AI2,0)</f>
        <v>0</v>
      </c>
      <c r="AJ53" s="4">
        <f>IF('Shoppable Services'!$F$4=$D53,1,0)*IF('Shoppable Services'!$E$4=$C53,1,0)*IF('Shoppable Services'!$D$4=$B53,1,0)*IF('Shoppable Services'!$C$4=$A53,1,0)*IF('Shoppable Services'!$B$4=AJ$52,AJ2,0)</f>
        <v>0</v>
      </c>
      <c r="AK53" s="4">
        <f>IF('Shoppable Services'!$F$4=$D53,1,0)*IF('Shoppable Services'!$E$4=$C53,1,0)*IF('Shoppable Services'!$D$4=$B53,1,0)*IF('Shoppable Services'!$C$4=$A53,1,0)*IF('Shoppable Services'!$B$4=AK$52,AK2,0)</f>
        <v>0</v>
      </c>
      <c r="AL53" s="4">
        <f>IF('Shoppable Services'!$F$4=$D53,1,0)*IF('Shoppable Services'!$E$4=$C53,1,0)*IF('Shoppable Services'!$D$4=$B53,1,0)*IF('Shoppable Services'!$C$4=$A53,1,0)*IF('Shoppable Services'!$B$4=AL$52,AL2,0)</f>
        <v>0</v>
      </c>
      <c r="AM53" s="4">
        <f>IF('Shoppable Services'!$F$4=$D53,1,0)*IF('Shoppable Services'!$E$4=$C53,1,0)*IF('Shoppable Services'!$D$4=$B53,1,0)*IF('Shoppable Services'!$C$4=$A53,1,0)*IF('Shoppable Services'!$B$4=AM$52,AM2,0)</f>
        <v>0</v>
      </c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9</v>
      </c>
      <c r="B54" t="s">
        <v>25</v>
      </c>
      <c r="C54" t="s">
        <v>26</v>
      </c>
      <c r="D54" t="s">
        <v>10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>
        <f>IF('Shoppable Services'!$F$4=$D54,1,0)*IF('Shoppable Services'!$E$4=$C54,1,0)*IF('Shoppable Services'!$D$4=$B54,1,0)*IF('Shoppable Services'!$C$4=$A54,1,0)*IF('Shoppable Services'!$B$4=Z$52,Z3,0)</f>
        <v>0</v>
      </c>
      <c r="AA54" s="4">
        <f>IF('Shoppable Services'!$F$4=$D54,1,0)*IF('Shoppable Services'!$E$4=$C54,1,0)*IF('Shoppable Services'!$D$4=$B54,1,0)*IF('Shoppable Services'!$C$4=$A54,1,0)*IF('Shoppable Services'!$B$4=AA$52,AA3,0)</f>
        <v>0</v>
      </c>
      <c r="AB54" s="4">
        <f>IF('Shoppable Services'!$F$4=$D54,1,0)*IF('Shoppable Services'!$E$4=$C54,1,0)*IF('Shoppable Services'!$D$4=$B54,1,0)*IF('Shoppable Services'!$C$4=$A54,1,0)*IF('Shoppable Services'!$B$4=AB$52,AB3,0)</f>
        <v>0</v>
      </c>
      <c r="AC54" s="4">
        <f>IF('Shoppable Services'!$F$4=$D54,1,0)*IF('Shoppable Services'!$E$4=$C54,1,0)*IF('Shoppable Services'!$D$4=$B54,1,0)*IF('Shoppable Services'!$C$4=$A54,1,0)*IF('Shoppable Services'!$B$4=AC$52,AC3,0)</f>
        <v>0</v>
      </c>
      <c r="AD54" s="4">
        <f>IF('Shoppable Services'!$F$4=$D54,1,0)*IF('Shoppable Services'!$E$4=$C54,1,0)*IF('Shoppable Services'!$D$4=$B54,1,0)*IF('Shoppable Services'!$C$4=$A54,1,0)*IF('Shoppable Services'!$B$4=AD$52,AD3,0)</f>
        <v>0</v>
      </c>
      <c r="AE54" s="4">
        <f>IF('Shoppable Services'!$F$4=$D54,1,0)*IF('Shoppable Services'!$E$4=$C54,1,0)*IF('Shoppable Services'!$D$4=$B54,1,0)*IF('Shoppable Services'!$C$4=$A54,1,0)*IF('Shoppable Services'!$B$4=AE$52,AE3,0)</f>
        <v>0</v>
      </c>
      <c r="AF54" s="4">
        <f>IF('Shoppable Services'!$F$4=$D54,1,0)*IF('Shoppable Services'!$E$4=$C54,1,0)*IF('Shoppable Services'!$D$4=$B54,1,0)*IF('Shoppable Services'!$C$4=$A54,1,0)*IF('Shoppable Services'!$B$4=AF$52,AF3,0)</f>
        <v>0</v>
      </c>
      <c r="AG54" s="4">
        <f>IF('Shoppable Services'!$F$4=$D54,1,0)*IF('Shoppable Services'!$E$4=$C54,1,0)*IF('Shoppable Services'!$D$4=$B54,1,0)*IF('Shoppable Services'!$C$4=$A54,1,0)*IF('Shoppable Services'!$B$4=AG$52,AG3,0)</f>
        <v>0</v>
      </c>
      <c r="AH54" s="4">
        <f>IF('Shoppable Services'!$F$4=$D54,1,0)*IF('Shoppable Services'!$E$4=$C54,1,0)*IF('Shoppable Services'!$D$4=$B54,1,0)*IF('Shoppable Services'!$C$4=$A54,1,0)*IF('Shoppable Services'!$B$4=AH$52,AH3,0)</f>
        <v>0</v>
      </c>
      <c r="AI54" s="4">
        <f>IF('Shoppable Services'!$F$4=$D54,1,0)*IF('Shoppable Services'!$E$4=$C54,1,0)*IF('Shoppable Services'!$D$4=$B54,1,0)*IF('Shoppable Services'!$C$4=$A54,1,0)*IF('Shoppable Services'!$B$4=AI$52,AI3,0)</f>
        <v>0</v>
      </c>
      <c r="AJ54" s="4">
        <f>IF('Shoppable Services'!$F$4=$D54,1,0)*IF('Shoppable Services'!$E$4=$C54,1,0)*IF('Shoppable Services'!$D$4=$B54,1,0)*IF('Shoppable Services'!$C$4=$A54,1,0)*IF('Shoppable Services'!$B$4=AJ$52,AJ3,0)</f>
        <v>0</v>
      </c>
      <c r="AK54" s="4">
        <f>IF('Shoppable Services'!$F$4=$D54,1,0)*IF('Shoppable Services'!$E$4=$C54,1,0)*IF('Shoppable Services'!$D$4=$B54,1,0)*IF('Shoppable Services'!$C$4=$A54,1,0)*IF('Shoppable Services'!$B$4=AK$52,AK3,0)</f>
        <v>0</v>
      </c>
      <c r="AL54" s="4">
        <f>IF('Shoppable Services'!$F$4=$D54,1,0)*IF('Shoppable Services'!$E$4=$C54,1,0)*IF('Shoppable Services'!$D$4=$B54,1,0)*IF('Shoppable Services'!$C$4=$A54,1,0)*IF('Shoppable Services'!$B$4=AL$52,AL3,0)</f>
        <v>0</v>
      </c>
      <c r="AM54" s="4">
        <f>IF('Shoppable Services'!$F$4=$D54,1,0)*IF('Shoppable Services'!$E$4=$C54,1,0)*IF('Shoppable Services'!$D$4=$B54,1,0)*IF('Shoppable Services'!$C$4=$A54,1,0)*IF('Shoppable Services'!$B$4=AM$52,AM3,0)</f>
        <v>0</v>
      </c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27</v>
      </c>
      <c r="B55" t="s">
        <v>28</v>
      </c>
      <c r="C55" t="s">
        <v>11</v>
      </c>
      <c r="D55" t="s">
        <v>10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>
        <f>IF('Shoppable Services'!$F$4=$D55,1,0)*IF('Shoppable Services'!$E$4=$C55,1,0)*IF('Shoppable Services'!$D$4=$B55,1,0)*IF('Shoppable Services'!$C$4=$A55,1,0)*IF('Shoppable Services'!$B$4=Z$52,Z4,0)</f>
        <v>0</v>
      </c>
      <c r="AA55" s="4">
        <f>IF('Shoppable Services'!$F$4=$D55,1,0)*IF('Shoppable Services'!$E$4=$C55,1,0)*IF('Shoppable Services'!$D$4=$B55,1,0)*IF('Shoppable Services'!$C$4=$A55,1,0)*IF('Shoppable Services'!$B$4=AA$52,AA4,0)</f>
        <v>0</v>
      </c>
      <c r="AB55" s="4">
        <f>IF('Shoppable Services'!$F$4=$D55,1,0)*IF('Shoppable Services'!$E$4=$C55,1,0)*IF('Shoppable Services'!$D$4=$B55,1,0)*IF('Shoppable Services'!$C$4=$A55,1,0)*IF('Shoppable Services'!$B$4=AB$52,AB4,0)</f>
        <v>0</v>
      </c>
      <c r="AC55" s="4">
        <f>IF('Shoppable Services'!$F$4=$D55,1,0)*IF('Shoppable Services'!$E$4=$C55,1,0)*IF('Shoppable Services'!$D$4=$B55,1,0)*IF('Shoppable Services'!$C$4=$A55,1,0)*IF('Shoppable Services'!$B$4=AC$52,AC4,0)</f>
        <v>0</v>
      </c>
      <c r="AD55" s="4">
        <f>IF('Shoppable Services'!$F$4=$D55,1,0)*IF('Shoppable Services'!$E$4=$C55,1,0)*IF('Shoppable Services'!$D$4=$B55,1,0)*IF('Shoppable Services'!$C$4=$A55,1,0)*IF('Shoppable Services'!$B$4=AD$52,AD4,0)</f>
        <v>0</v>
      </c>
      <c r="AE55" s="4">
        <f>IF('Shoppable Services'!$F$4=$D55,1,0)*IF('Shoppable Services'!$E$4=$C55,1,0)*IF('Shoppable Services'!$D$4=$B55,1,0)*IF('Shoppable Services'!$C$4=$A55,1,0)*IF('Shoppable Services'!$B$4=AE$52,AE4,0)</f>
        <v>0</v>
      </c>
      <c r="AF55" s="4">
        <f>IF('Shoppable Services'!$F$4=$D55,1,0)*IF('Shoppable Services'!$E$4=$C55,1,0)*IF('Shoppable Services'!$D$4=$B55,1,0)*IF('Shoppable Services'!$C$4=$A55,1,0)*IF('Shoppable Services'!$B$4=AF$52,AF4,0)</f>
        <v>0</v>
      </c>
      <c r="AG55" s="4">
        <f>IF('Shoppable Services'!$F$4=$D55,1,0)*IF('Shoppable Services'!$E$4=$C55,1,0)*IF('Shoppable Services'!$D$4=$B55,1,0)*IF('Shoppable Services'!$C$4=$A55,1,0)*IF('Shoppable Services'!$B$4=AG$52,AG4,0)</f>
        <v>0</v>
      </c>
      <c r="AH55" s="4">
        <f>IF('Shoppable Services'!$F$4=$D55,1,0)*IF('Shoppable Services'!$E$4=$C55,1,0)*IF('Shoppable Services'!$D$4=$B55,1,0)*IF('Shoppable Services'!$C$4=$A55,1,0)*IF('Shoppable Services'!$B$4=AH$52,AH4,0)</f>
        <v>0</v>
      </c>
      <c r="AI55" s="4">
        <f>IF('Shoppable Services'!$F$4=$D55,1,0)*IF('Shoppable Services'!$E$4=$C55,1,0)*IF('Shoppable Services'!$D$4=$B55,1,0)*IF('Shoppable Services'!$C$4=$A55,1,0)*IF('Shoppable Services'!$B$4=AI$52,AI4,0)</f>
        <v>0</v>
      </c>
      <c r="AJ55" s="4">
        <f>IF('Shoppable Services'!$F$4=$D55,1,0)*IF('Shoppable Services'!$E$4=$C55,1,0)*IF('Shoppable Services'!$D$4=$B55,1,0)*IF('Shoppable Services'!$C$4=$A55,1,0)*IF('Shoppable Services'!$B$4=AJ$52,AJ4,0)</f>
        <v>0</v>
      </c>
      <c r="AK55" s="4">
        <f>IF('Shoppable Services'!$F$4=$D55,1,0)*IF('Shoppable Services'!$E$4=$C55,1,0)*IF('Shoppable Services'!$D$4=$B55,1,0)*IF('Shoppable Services'!$C$4=$A55,1,0)*IF('Shoppable Services'!$B$4=AK$52,AK4,0)</f>
        <v>0</v>
      </c>
      <c r="AL55" s="4">
        <f>IF('Shoppable Services'!$F$4=$D55,1,0)*IF('Shoppable Services'!$E$4=$C55,1,0)*IF('Shoppable Services'!$D$4=$B55,1,0)*IF('Shoppable Services'!$C$4=$A55,1,0)*IF('Shoppable Services'!$B$4=AL$52,AL4,0)</f>
        <v>0</v>
      </c>
      <c r="AM55" s="4">
        <f>IF('Shoppable Services'!$F$4=$D55,1,0)*IF('Shoppable Services'!$E$4=$C55,1,0)*IF('Shoppable Services'!$D$4=$B55,1,0)*IF('Shoppable Services'!$C$4=$A55,1,0)*IF('Shoppable Services'!$B$4=AM$52,AM4,0)</f>
        <v>0</v>
      </c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27</v>
      </c>
      <c r="B56" t="s">
        <v>28</v>
      </c>
      <c r="C56" t="s">
        <v>26</v>
      </c>
      <c r="D56" t="s">
        <v>10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>
        <f>IF('Shoppable Services'!$F$4=$D56,1,0)*IF('Shoppable Services'!$E$4=$C56,1,0)*IF('Shoppable Services'!$D$4=$B56,1,0)*IF('Shoppable Services'!$C$4=$A56,1,0)*IF('Shoppable Services'!$B$4=Y$52,Y5,0)</f>
        <v>0</v>
      </c>
      <c r="Z56" s="4">
        <f>IF('Shoppable Services'!$F$4=$D56,1,0)*IF('Shoppable Services'!$E$4=$C56,1,0)*IF('Shoppable Services'!$D$4=$B56,1,0)*IF('Shoppable Services'!$C$4=$A56,1,0)*IF('Shoppable Services'!$B$4=Z$52,Z5,0)</f>
        <v>0</v>
      </c>
      <c r="AA56" s="4">
        <f>IF('Shoppable Services'!$F$4=$D56,1,0)*IF('Shoppable Services'!$E$4=$C56,1,0)*IF('Shoppable Services'!$D$4=$B56,1,0)*IF('Shoppable Services'!$C$4=$A56,1,0)*IF('Shoppable Services'!$B$4=AA$52,AA5,0)</f>
        <v>0</v>
      </c>
      <c r="AB56" s="4">
        <f>IF('Shoppable Services'!$F$4=$D56,1,0)*IF('Shoppable Services'!$E$4=$C56,1,0)*IF('Shoppable Services'!$D$4=$B56,1,0)*IF('Shoppable Services'!$C$4=$A56,1,0)*IF('Shoppable Services'!$B$4=AB$52,AB5,0)</f>
        <v>0</v>
      </c>
      <c r="AC56" s="4">
        <f>IF('Shoppable Services'!$F$4=$D56,1,0)*IF('Shoppable Services'!$E$4=$C56,1,0)*IF('Shoppable Services'!$D$4=$B56,1,0)*IF('Shoppable Services'!$C$4=$A56,1,0)*IF('Shoppable Services'!$B$4=AC$52,AC5,0)</f>
        <v>0</v>
      </c>
      <c r="AD56" s="4">
        <f>IF('Shoppable Services'!$F$4=$D56,1,0)*IF('Shoppable Services'!$E$4=$C56,1,0)*IF('Shoppable Services'!$D$4=$B56,1,0)*IF('Shoppable Services'!$C$4=$A56,1,0)*IF('Shoppable Services'!$B$4=AD$52,AD5,0)</f>
        <v>0</v>
      </c>
      <c r="AE56" s="4">
        <f>IF('Shoppable Services'!$F$4=$D56,1,0)*IF('Shoppable Services'!$E$4=$C56,1,0)*IF('Shoppable Services'!$D$4=$B56,1,0)*IF('Shoppable Services'!$C$4=$A56,1,0)*IF('Shoppable Services'!$B$4=AE$52,AE5,0)</f>
        <v>0</v>
      </c>
      <c r="AF56" s="4">
        <f>IF('Shoppable Services'!$F$4=$D56,1,0)*IF('Shoppable Services'!$E$4=$C56,1,0)*IF('Shoppable Services'!$D$4=$B56,1,0)*IF('Shoppable Services'!$C$4=$A56,1,0)*IF('Shoppable Services'!$B$4=AF$52,AF5,0)</f>
        <v>0</v>
      </c>
      <c r="AG56" s="4">
        <f>IF('Shoppable Services'!$F$4=$D56,1,0)*IF('Shoppable Services'!$E$4=$C56,1,0)*IF('Shoppable Services'!$D$4=$B56,1,0)*IF('Shoppable Services'!$C$4=$A56,1,0)*IF('Shoppable Services'!$B$4=AG$52,AG5,0)</f>
        <v>0</v>
      </c>
      <c r="AH56" s="4">
        <f>IF('Shoppable Services'!$F$4=$D56,1,0)*IF('Shoppable Services'!$E$4=$C56,1,0)*IF('Shoppable Services'!$D$4=$B56,1,0)*IF('Shoppable Services'!$C$4=$A56,1,0)*IF('Shoppable Services'!$B$4=AH$52,AH5,0)</f>
        <v>0</v>
      </c>
      <c r="AI56" s="4">
        <f>IF('Shoppable Services'!$F$4=$D56,1,0)*IF('Shoppable Services'!$E$4=$C56,1,0)*IF('Shoppable Services'!$D$4=$B56,1,0)*IF('Shoppable Services'!$C$4=$A56,1,0)*IF('Shoppable Services'!$B$4=AI$52,AI5,0)</f>
        <v>0</v>
      </c>
      <c r="AJ56" s="4">
        <f>IF('Shoppable Services'!$F$4=$D56,1,0)*IF('Shoppable Services'!$E$4=$C56,1,0)*IF('Shoppable Services'!$D$4=$B56,1,0)*IF('Shoppable Services'!$C$4=$A56,1,0)*IF('Shoppable Services'!$B$4=AJ$52,AJ5,0)</f>
        <v>0</v>
      </c>
      <c r="AK56" s="4">
        <f>IF('Shoppable Services'!$F$4=$D56,1,0)*IF('Shoppable Services'!$E$4=$C56,1,0)*IF('Shoppable Services'!$D$4=$B56,1,0)*IF('Shoppable Services'!$C$4=$A56,1,0)*IF('Shoppable Services'!$B$4=AK$52,AK5,0)</f>
        <v>0</v>
      </c>
      <c r="AL56" s="4">
        <f>IF('Shoppable Services'!$F$4=$D56,1,0)*IF('Shoppable Services'!$E$4=$C56,1,0)*IF('Shoppable Services'!$D$4=$B56,1,0)*IF('Shoppable Services'!$C$4=$A56,1,0)*IF('Shoppable Services'!$B$4=AL$52,AL5,0)</f>
        <v>0</v>
      </c>
      <c r="AM56" s="4">
        <f>IF('Shoppable Services'!$F$4=$D56,1,0)*IF('Shoppable Services'!$E$4=$C56,1,0)*IF('Shoppable Services'!$D$4=$B56,1,0)*IF('Shoppable Services'!$C$4=$A56,1,0)*IF('Shoppable Services'!$B$4=AM$52,AM5,0)</f>
        <v>0</v>
      </c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56</v>
      </c>
      <c r="B57" t="s">
        <v>57</v>
      </c>
      <c r="C57" t="s">
        <v>11</v>
      </c>
      <c r="D57" t="s">
        <v>30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0</v>
      </c>
      <c r="Y57" s="4">
        <f>IF('Shoppable Services'!$F$4=$D57,1,0)*IF('Shoppable Services'!$E$4=$C57,1,0)*IF('Shoppable Services'!$D$4=$B57,1,0)*IF('Shoppable Services'!$C$4=$A57,1,0)*IF('Shoppable Services'!$B$4=Y$52,Y6,0)</f>
        <v>0</v>
      </c>
      <c r="Z57" s="4">
        <f>IF('Shoppable Services'!$F$4=$D57,1,0)*IF('Shoppable Services'!$E$4=$C57,1,0)*IF('Shoppable Services'!$D$4=$B57,1,0)*IF('Shoppable Services'!$C$4=$A57,1,0)*IF('Shoppable Services'!$B$4=Z$52,Z6,0)</f>
        <v>0</v>
      </c>
      <c r="AA57" s="4">
        <f>IF('Shoppable Services'!$F$4=$D57,1,0)*IF('Shoppable Services'!$E$4=$C57,1,0)*IF('Shoppable Services'!$D$4=$B57,1,0)*IF('Shoppable Services'!$C$4=$A57,1,0)*IF('Shoppable Services'!$B$4=AA$52,AA6,0)</f>
        <v>0</v>
      </c>
      <c r="AB57" s="4">
        <f>IF('Shoppable Services'!$F$4=$D57,1,0)*IF('Shoppable Services'!$E$4=$C57,1,0)*IF('Shoppable Services'!$D$4=$B57,1,0)*IF('Shoppable Services'!$C$4=$A57,1,0)*IF('Shoppable Services'!$B$4=AB$52,AB6,0)</f>
        <v>0</v>
      </c>
      <c r="AC57" s="4">
        <f>IF('Shoppable Services'!$F$4=$D57,1,0)*IF('Shoppable Services'!$E$4=$C57,1,0)*IF('Shoppable Services'!$D$4=$B57,1,0)*IF('Shoppable Services'!$C$4=$A57,1,0)*IF('Shoppable Services'!$B$4=AC$52,AC6,0)</f>
        <v>0</v>
      </c>
      <c r="AD57" s="4">
        <f>IF('Shoppable Services'!$F$4=$D57,1,0)*IF('Shoppable Services'!$E$4=$C57,1,0)*IF('Shoppable Services'!$D$4=$B57,1,0)*IF('Shoppable Services'!$C$4=$A57,1,0)*IF('Shoppable Services'!$B$4=AD$52,AD6,0)</f>
        <v>0</v>
      </c>
      <c r="AE57" s="4">
        <f>IF('Shoppable Services'!$F$4=$D57,1,0)*IF('Shoppable Services'!$E$4=$C57,1,0)*IF('Shoppable Services'!$D$4=$B57,1,0)*IF('Shoppable Services'!$C$4=$A57,1,0)*IF('Shoppable Services'!$B$4=AE$52,AE6,0)</f>
        <v>0</v>
      </c>
      <c r="AF57" s="4">
        <f>IF('Shoppable Services'!$F$4=$D57,1,0)*IF('Shoppable Services'!$E$4=$C57,1,0)*IF('Shoppable Services'!$D$4=$B57,1,0)*IF('Shoppable Services'!$C$4=$A57,1,0)*IF('Shoppable Services'!$B$4=AF$52,AF6,0)</f>
        <v>0</v>
      </c>
      <c r="AG57" s="4">
        <f>IF('Shoppable Services'!$F$4=$D57,1,0)*IF('Shoppable Services'!$E$4=$C57,1,0)*IF('Shoppable Services'!$D$4=$B57,1,0)*IF('Shoppable Services'!$C$4=$A57,1,0)*IF('Shoppable Services'!$B$4=AG$52,AG6,0)</f>
        <v>0</v>
      </c>
      <c r="AH57" s="4">
        <f>IF('Shoppable Services'!$F$4=$D57,1,0)*IF('Shoppable Services'!$E$4=$C57,1,0)*IF('Shoppable Services'!$D$4=$B57,1,0)*IF('Shoppable Services'!$C$4=$A57,1,0)*IF('Shoppable Services'!$B$4=AH$52,AH6,0)</f>
        <v>0</v>
      </c>
      <c r="AI57" s="4">
        <f>IF('Shoppable Services'!$F$4=$D57,1,0)*IF('Shoppable Services'!$E$4=$C57,1,0)*IF('Shoppable Services'!$D$4=$B57,1,0)*IF('Shoppable Services'!$C$4=$A57,1,0)*IF('Shoppable Services'!$B$4=AI$52,AI6,0)</f>
        <v>0</v>
      </c>
      <c r="AJ57" s="4">
        <f>IF('Shoppable Services'!$F$4=$D57,1,0)*IF('Shoppable Services'!$E$4=$C57,1,0)*IF('Shoppable Services'!$D$4=$B57,1,0)*IF('Shoppable Services'!$C$4=$A57,1,0)*IF('Shoppable Services'!$B$4=AJ$52,AJ6,0)</f>
        <v>0</v>
      </c>
      <c r="AK57" s="4">
        <f>IF('Shoppable Services'!$F$4=$D57,1,0)*IF('Shoppable Services'!$E$4=$C57,1,0)*IF('Shoppable Services'!$D$4=$B57,1,0)*IF('Shoppable Services'!$C$4=$A57,1,0)*IF('Shoppable Services'!$B$4=AK$52,AK6,0)</f>
        <v>0</v>
      </c>
      <c r="AL57" s="4">
        <f>IF('Shoppable Services'!$F$4=$D57,1,0)*IF('Shoppable Services'!$E$4=$C57,1,0)*IF('Shoppable Services'!$D$4=$B57,1,0)*IF('Shoppable Services'!$C$4=$A57,1,0)*IF('Shoppable Services'!$B$4=AL$52,AL6,0)</f>
        <v>0</v>
      </c>
      <c r="AM57" s="4">
        <f>IF('Shoppable Services'!$F$4=$D57,1,0)*IF('Shoppable Services'!$E$4=$C57,1,0)*IF('Shoppable Services'!$D$4=$B57,1,0)*IF('Shoppable Services'!$C$4=$A57,1,0)*IF('Shoppable Services'!$B$4=AM$52,AM6,0)</f>
        <v>0</v>
      </c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56</v>
      </c>
      <c r="B58" t="s">
        <v>57</v>
      </c>
      <c r="C58" t="s">
        <v>11</v>
      </c>
      <c r="D58" t="s">
        <v>10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>
        <f>IF('Shoppable Services'!$F$4=$D58,1,0)*IF('Shoppable Services'!$E$4=$C58,1,0)*IF('Shoppable Services'!$D$4=$B58,1,0)*IF('Shoppable Services'!$C$4=$A58,1,0)*IF('Shoppable Services'!$B$4=Y$52,Y7,0)</f>
        <v>0</v>
      </c>
      <c r="Z58" s="4">
        <f>IF('Shoppable Services'!$F$4=$D58,1,0)*IF('Shoppable Services'!$E$4=$C58,1,0)*IF('Shoppable Services'!$D$4=$B58,1,0)*IF('Shoppable Services'!$C$4=$A58,1,0)*IF('Shoppable Services'!$B$4=Z$52,Z7,0)</f>
        <v>0</v>
      </c>
      <c r="AA58" s="4">
        <f>IF('Shoppable Services'!$F$4=$D58,1,0)*IF('Shoppable Services'!$E$4=$C58,1,0)*IF('Shoppable Services'!$D$4=$B58,1,0)*IF('Shoppable Services'!$C$4=$A58,1,0)*IF('Shoppable Services'!$B$4=AA$52,AA7,0)</f>
        <v>0</v>
      </c>
      <c r="AB58" s="4">
        <f>IF('Shoppable Services'!$F$4=$D58,1,0)*IF('Shoppable Services'!$E$4=$C58,1,0)*IF('Shoppable Services'!$D$4=$B58,1,0)*IF('Shoppable Services'!$C$4=$A58,1,0)*IF('Shoppable Services'!$B$4=AB$52,AB7,0)</f>
        <v>0</v>
      </c>
      <c r="AC58" s="4">
        <f>IF('Shoppable Services'!$F$4=$D58,1,0)*IF('Shoppable Services'!$E$4=$C58,1,0)*IF('Shoppable Services'!$D$4=$B58,1,0)*IF('Shoppable Services'!$C$4=$A58,1,0)*IF('Shoppable Services'!$B$4=AC$52,AC7,0)</f>
        <v>0</v>
      </c>
      <c r="AD58" s="4">
        <f>IF('Shoppable Services'!$F$4=$D58,1,0)*IF('Shoppable Services'!$E$4=$C58,1,0)*IF('Shoppable Services'!$D$4=$B58,1,0)*IF('Shoppable Services'!$C$4=$A58,1,0)*IF('Shoppable Services'!$B$4=AD$52,AD7,0)</f>
        <v>0</v>
      </c>
      <c r="AE58" s="4">
        <f>IF('Shoppable Services'!$F$4=$D58,1,0)*IF('Shoppable Services'!$E$4=$C58,1,0)*IF('Shoppable Services'!$D$4=$B58,1,0)*IF('Shoppable Services'!$C$4=$A58,1,0)*IF('Shoppable Services'!$B$4=AE$52,AE7,0)</f>
        <v>0</v>
      </c>
      <c r="AF58" s="4">
        <f>IF('Shoppable Services'!$F$4=$D58,1,0)*IF('Shoppable Services'!$E$4=$C58,1,0)*IF('Shoppable Services'!$D$4=$B58,1,0)*IF('Shoppable Services'!$C$4=$A58,1,0)*IF('Shoppable Services'!$B$4=AF$52,AF7,0)</f>
        <v>0</v>
      </c>
      <c r="AG58" s="4">
        <f>IF('Shoppable Services'!$F$4=$D58,1,0)*IF('Shoppable Services'!$E$4=$C58,1,0)*IF('Shoppable Services'!$D$4=$B58,1,0)*IF('Shoppable Services'!$C$4=$A58,1,0)*IF('Shoppable Services'!$B$4=AG$52,AG7,0)</f>
        <v>0</v>
      </c>
      <c r="AH58" s="4">
        <f>IF('Shoppable Services'!$F$4=$D58,1,0)*IF('Shoppable Services'!$E$4=$C58,1,0)*IF('Shoppable Services'!$D$4=$B58,1,0)*IF('Shoppable Services'!$C$4=$A58,1,0)*IF('Shoppable Services'!$B$4=AH$52,AH7,0)</f>
        <v>0</v>
      </c>
      <c r="AI58" s="4">
        <f>IF('Shoppable Services'!$F$4=$D58,1,0)*IF('Shoppable Services'!$E$4=$C58,1,0)*IF('Shoppable Services'!$D$4=$B58,1,0)*IF('Shoppable Services'!$C$4=$A58,1,0)*IF('Shoppable Services'!$B$4=AI$52,AI7,0)</f>
        <v>0</v>
      </c>
      <c r="AJ58" s="4">
        <f>IF('Shoppable Services'!$F$4=$D58,1,0)*IF('Shoppable Services'!$E$4=$C58,1,0)*IF('Shoppable Services'!$D$4=$B58,1,0)*IF('Shoppable Services'!$C$4=$A58,1,0)*IF('Shoppable Services'!$B$4=AJ$52,AJ7,0)</f>
        <v>0</v>
      </c>
      <c r="AK58" s="4">
        <f>IF('Shoppable Services'!$F$4=$D58,1,0)*IF('Shoppable Services'!$E$4=$C58,1,0)*IF('Shoppable Services'!$D$4=$B58,1,0)*IF('Shoppable Services'!$C$4=$A58,1,0)*IF('Shoppable Services'!$B$4=AK$52,AK7,0)</f>
        <v>0</v>
      </c>
      <c r="AL58" s="4">
        <f>IF('Shoppable Services'!$F$4=$D58,1,0)*IF('Shoppable Services'!$E$4=$C58,1,0)*IF('Shoppable Services'!$D$4=$B58,1,0)*IF('Shoppable Services'!$C$4=$A58,1,0)*IF('Shoppable Services'!$B$4=AL$52,AL7,0)</f>
        <v>0</v>
      </c>
      <c r="AM58" s="4">
        <f>IF('Shoppable Services'!$F$4=$D58,1,0)*IF('Shoppable Services'!$E$4=$C58,1,0)*IF('Shoppable Services'!$D$4=$B58,1,0)*IF('Shoppable Services'!$C$4=$A58,1,0)*IF('Shoppable Services'!$B$4=AM$52,AM7,0)</f>
        <v>0</v>
      </c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56</v>
      </c>
      <c r="B59" t="s">
        <v>57</v>
      </c>
      <c r="C59" t="s">
        <v>26</v>
      </c>
      <c r="D59" t="s">
        <v>30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>
        <f>IF('Shoppable Services'!$F$4=$D59,1,0)*IF('Shoppable Services'!$E$4=$C59,1,0)*IF('Shoppable Services'!$D$4=$B59,1,0)*IF('Shoppable Services'!$C$4=$A59,1,0)*IF('Shoppable Services'!$B$4=X$52,X8,0)</f>
        <v>0</v>
      </c>
      <c r="Y59" s="4">
        <f>IF('Shoppable Services'!$F$4=$D59,1,0)*IF('Shoppable Services'!$E$4=$C59,1,0)*IF('Shoppable Services'!$D$4=$B59,1,0)*IF('Shoppable Services'!$C$4=$A59,1,0)*IF('Shoppable Services'!$B$4=Y$52,Y8,0)</f>
        <v>0</v>
      </c>
      <c r="Z59" s="4">
        <f>IF('Shoppable Services'!$F$4=$D59,1,0)*IF('Shoppable Services'!$E$4=$C59,1,0)*IF('Shoppable Services'!$D$4=$B59,1,0)*IF('Shoppable Services'!$C$4=$A59,1,0)*IF('Shoppable Services'!$B$4=Z$52,Z8,0)</f>
        <v>0</v>
      </c>
      <c r="AA59" s="4">
        <f>IF('Shoppable Services'!$F$4=$D59,1,0)*IF('Shoppable Services'!$E$4=$C59,1,0)*IF('Shoppable Services'!$D$4=$B59,1,0)*IF('Shoppable Services'!$C$4=$A59,1,0)*IF('Shoppable Services'!$B$4=AA$52,AA8,0)</f>
        <v>0</v>
      </c>
      <c r="AB59" s="4">
        <f>IF('Shoppable Services'!$F$4=$D59,1,0)*IF('Shoppable Services'!$E$4=$C59,1,0)*IF('Shoppable Services'!$D$4=$B59,1,0)*IF('Shoppable Services'!$C$4=$A59,1,0)*IF('Shoppable Services'!$B$4=AB$52,AB8,0)</f>
        <v>0</v>
      </c>
      <c r="AC59" s="4">
        <f>IF('Shoppable Services'!$F$4=$D59,1,0)*IF('Shoppable Services'!$E$4=$C59,1,0)*IF('Shoppable Services'!$D$4=$B59,1,0)*IF('Shoppable Services'!$C$4=$A59,1,0)*IF('Shoppable Services'!$B$4=AC$52,AC8,0)</f>
        <v>0</v>
      </c>
      <c r="AD59" s="4">
        <f>IF('Shoppable Services'!$F$4=$D59,1,0)*IF('Shoppable Services'!$E$4=$C59,1,0)*IF('Shoppable Services'!$D$4=$B59,1,0)*IF('Shoppable Services'!$C$4=$A59,1,0)*IF('Shoppable Services'!$B$4=AD$52,AD8,0)</f>
        <v>0</v>
      </c>
      <c r="AE59" s="4">
        <f>IF('Shoppable Services'!$F$4=$D59,1,0)*IF('Shoppable Services'!$E$4=$C59,1,0)*IF('Shoppable Services'!$D$4=$B59,1,0)*IF('Shoppable Services'!$C$4=$A59,1,0)*IF('Shoppable Services'!$B$4=AE$52,AE8,0)</f>
        <v>0</v>
      </c>
      <c r="AF59" s="4">
        <f>IF('Shoppable Services'!$F$4=$D59,1,0)*IF('Shoppable Services'!$E$4=$C59,1,0)*IF('Shoppable Services'!$D$4=$B59,1,0)*IF('Shoppable Services'!$C$4=$A59,1,0)*IF('Shoppable Services'!$B$4=AF$52,AF8,0)</f>
        <v>0</v>
      </c>
      <c r="AG59" s="4">
        <f>IF('Shoppable Services'!$F$4=$D59,1,0)*IF('Shoppable Services'!$E$4=$C59,1,0)*IF('Shoppable Services'!$D$4=$B59,1,0)*IF('Shoppable Services'!$C$4=$A59,1,0)*IF('Shoppable Services'!$B$4=AG$52,AG8,0)</f>
        <v>0</v>
      </c>
      <c r="AH59" s="4">
        <f>IF('Shoppable Services'!$F$4=$D59,1,0)*IF('Shoppable Services'!$E$4=$C59,1,0)*IF('Shoppable Services'!$D$4=$B59,1,0)*IF('Shoppable Services'!$C$4=$A59,1,0)*IF('Shoppable Services'!$B$4=AH$52,AH8,0)</f>
        <v>0</v>
      </c>
      <c r="AI59" s="4">
        <f>IF('Shoppable Services'!$F$4=$D59,1,0)*IF('Shoppable Services'!$E$4=$C59,1,0)*IF('Shoppable Services'!$D$4=$B59,1,0)*IF('Shoppable Services'!$C$4=$A59,1,0)*IF('Shoppable Services'!$B$4=AI$52,AI8,0)</f>
        <v>0</v>
      </c>
      <c r="AJ59" s="4">
        <f>IF('Shoppable Services'!$F$4=$D59,1,0)*IF('Shoppable Services'!$E$4=$C59,1,0)*IF('Shoppable Services'!$D$4=$B59,1,0)*IF('Shoppable Services'!$C$4=$A59,1,0)*IF('Shoppable Services'!$B$4=AJ$52,AJ8,0)</f>
        <v>0</v>
      </c>
      <c r="AK59" s="4">
        <f>IF('Shoppable Services'!$F$4=$D59,1,0)*IF('Shoppable Services'!$E$4=$C59,1,0)*IF('Shoppable Services'!$D$4=$B59,1,0)*IF('Shoppable Services'!$C$4=$A59,1,0)*IF('Shoppable Services'!$B$4=AK$52,AK8,0)</f>
        <v>0</v>
      </c>
      <c r="AL59" s="4">
        <f>IF('Shoppable Services'!$F$4=$D59,1,0)*IF('Shoppable Services'!$E$4=$C59,1,0)*IF('Shoppable Services'!$D$4=$B59,1,0)*IF('Shoppable Services'!$C$4=$A59,1,0)*IF('Shoppable Services'!$B$4=AL$52,AL8,0)</f>
        <v>0</v>
      </c>
      <c r="AM59" s="4">
        <f>IF('Shoppable Services'!$F$4=$D59,1,0)*IF('Shoppable Services'!$E$4=$C59,1,0)*IF('Shoppable Services'!$D$4=$B59,1,0)*IF('Shoppable Services'!$C$4=$A59,1,0)*IF('Shoppable Services'!$B$4=AM$52,AM8,0)</f>
        <v>0</v>
      </c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56</v>
      </c>
      <c r="B60" t="s">
        <v>57</v>
      </c>
      <c r="C60" t="s">
        <v>26</v>
      </c>
      <c r="D60" t="s">
        <v>10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>
        <f>IF('Shoppable Services'!$F$4=$D60,1,0)*IF('Shoppable Services'!$E$4=$C60,1,0)*IF('Shoppable Services'!$D$4=$B60,1,0)*IF('Shoppable Services'!$C$4=$A60,1,0)*IF('Shoppable Services'!$B$4=V$52,V9,0)</f>
        <v>0</v>
      </c>
      <c r="W60" s="4">
        <f>IF('Shoppable Services'!$F$4=$D60,1,0)*IF('Shoppable Services'!$E$4=$C60,1,0)*IF('Shoppable Services'!$D$4=$B60,1,0)*IF('Shoppable Services'!$C$4=$A60,1,0)*IF('Shoppable Services'!$B$4=W$52,W9,0)</f>
        <v>0</v>
      </c>
      <c r="X60" s="4">
        <f>IF('Shoppable Services'!$F$4=$D60,1,0)*IF('Shoppable Services'!$E$4=$C60,1,0)*IF('Shoppable Services'!$D$4=$B60,1,0)*IF('Shoppable Services'!$C$4=$A60,1,0)*IF('Shoppable Services'!$B$4=X$52,X9,0)</f>
        <v>0</v>
      </c>
      <c r="Y60" s="4">
        <f>IF('Shoppable Services'!$F$4=$D60,1,0)*IF('Shoppable Services'!$E$4=$C60,1,0)*IF('Shoppable Services'!$D$4=$B60,1,0)*IF('Shoppable Services'!$C$4=$A60,1,0)*IF('Shoppable Services'!$B$4=Y$52,Y9,0)</f>
        <v>0</v>
      </c>
      <c r="Z60" s="4">
        <f>IF('Shoppable Services'!$F$4=$D60,1,0)*IF('Shoppable Services'!$E$4=$C60,1,0)*IF('Shoppable Services'!$D$4=$B60,1,0)*IF('Shoppable Services'!$C$4=$A60,1,0)*IF('Shoppable Services'!$B$4=Z$52,Z9,0)</f>
        <v>0</v>
      </c>
      <c r="AA60" s="4">
        <f>IF('Shoppable Services'!$F$4=$D60,1,0)*IF('Shoppable Services'!$E$4=$C60,1,0)*IF('Shoppable Services'!$D$4=$B60,1,0)*IF('Shoppable Services'!$C$4=$A60,1,0)*IF('Shoppable Services'!$B$4=AA$52,AA9,0)</f>
        <v>0</v>
      </c>
      <c r="AB60" s="4">
        <f>IF('Shoppable Services'!$F$4=$D60,1,0)*IF('Shoppable Services'!$E$4=$C60,1,0)*IF('Shoppable Services'!$D$4=$B60,1,0)*IF('Shoppable Services'!$C$4=$A60,1,0)*IF('Shoppable Services'!$B$4=AB$52,AB9,0)</f>
        <v>0</v>
      </c>
      <c r="AC60" s="4">
        <f>IF('Shoppable Services'!$F$4=$D60,1,0)*IF('Shoppable Services'!$E$4=$C60,1,0)*IF('Shoppable Services'!$D$4=$B60,1,0)*IF('Shoppable Services'!$C$4=$A60,1,0)*IF('Shoppable Services'!$B$4=AC$52,AC9,0)</f>
        <v>0</v>
      </c>
      <c r="AD60" s="4">
        <f>IF('Shoppable Services'!$F$4=$D60,1,0)*IF('Shoppable Services'!$E$4=$C60,1,0)*IF('Shoppable Services'!$D$4=$B60,1,0)*IF('Shoppable Services'!$C$4=$A60,1,0)*IF('Shoppable Services'!$B$4=AD$52,AD9,0)</f>
        <v>0</v>
      </c>
      <c r="AE60" s="4">
        <f>IF('Shoppable Services'!$F$4=$D60,1,0)*IF('Shoppable Services'!$E$4=$C60,1,0)*IF('Shoppable Services'!$D$4=$B60,1,0)*IF('Shoppable Services'!$C$4=$A60,1,0)*IF('Shoppable Services'!$B$4=AE$52,AE9,0)</f>
        <v>0</v>
      </c>
      <c r="AF60" s="4">
        <f>IF('Shoppable Services'!$F$4=$D60,1,0)*IF('Shoppable Services'!$E$4=$C60,1,0)*IF('Shoppable Services'!$D$4=$B60,1,0)*IF('Shoppable Services'!$C$4=$A60,1,0)*IF('Shoppable Services'!$B$4=AF$52,AF9,0)</f>
        <v>0</v>
      </c>
      <c r="AG60" s="4">
        <f>IF('Shoppable Services'!$F$4=$D60,1,0)*IF('Shoppable Services'!$E$4=$C60,1,0)*IF('Shoppable Services'!$D$4=$B60,1,0)*IF('Shoppable Services'!$C$4=$A60,1,0)*IF('Shoppable Services'!$B$4=AG$52,AG9,0)</f>
        <v>0</v>
      </c>
      <c r="AH60" s="4">
        <f>IF('Shoppable Services'!$F$4=$D60,1,0)*IF('Shoppable Services'!$E$4=$C60,1,0)*IF('Shoppable Services'!$D$4=$B60,1,0)*IF('Shoppable Services'!$C$4=$A60,1,0)*IF('Shoppable Services'!$B$4=AH$52,AH9,0)</f>
        <v>0</v>
      </c>
      <c r="AI60" s="4">
        <f>IF('Shoppable Services'!$F$4=$D60,1,0)*IF('Shoppable Services'!$E$4=$C60,1,0)*IF('Shoppable Services'!$D$4=$B60,1,0)*IF('Shoppable Services'!$C$4=$A60,1,0)*IF('Shoppable Services'!$B$4=AI$52,AI9,0)</f>
        <v>0</v>
      </c>
      <c r="AJ60" s="4">
        <f>IF('Shoppable Services'!$F$4=$D60,1,0)*IF('Shoppable Services'!$E$4=$C60,1,0)*IF('Shoppable Services'!$D$4=$B60,1,0)*IF('Shoppable Services'!$C$4=$A60,1,0)*IF('Shoppable Services'!$B$4=AJ$52,AJ9,0)</f>
        <v>0</v>
      </c>
      <c r="AK60" s="4">
        <f>IF('Shoppable Services'!$F$4=$D60,1,0)*IF('Shoppable Services'!$E$4=$C60,1,0)*IF('Shoppable Services'!$D$4=$B60,1,0)*IF('Shoppable Services'!$C$4=$A60,1,0)*IF('Shoppable Services'!$B$4=AK$52,AK9,0)</f>
        <v>0</v>
      </c>
      <c r="AL60" s="4">
        <f>IF('Shoppable Services'!$F$4=$D60,1,0)*IF('Shoppable Services'!$E$4=$C60,1,0)*IF('Shoppable Services'!$D$4=$B60,1,0)*IF('Shoppable Services'!$C$4=$A60,1,0)*IF('Shoppable Services'!$B$4=AL$52,AL9,0)</f>
        <v>0</v>
      </c>
      <c r="AM60" s="4">
        <f>IF('Shoppable Services'!$F$4=$D60,1,0)*IF('Shoppable Services'!$E$4=$C60,1,0)*IF('Shoppable Services'!$D$4=$B60,1,0)*IF('Shoppable Services'!$C$4=$A60,1,0)*IF('Shoppable Services'!$B$4=AM$52,AM9,0)</f>
        <v>0</v>
      </c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E61" s="4">
        <f>COUNTIF(E53:E60,"&gt;0")</f>
        <v>1</v>
      </c>
      <c r="F61" s="4">
        <f>COUNTIF(F53:F60,"&gt;0")</f>
        <v>1</v>
      </c>
      <c r="G61" s="4">
        <f>COUNTIF(G53:G60,"&gt;0")</f>
        <v>1</v>
      </c>
      <c r="H61" s="4">
        <f>COUNTIF(H53:H60,"&gt;0")</f>
        <v>1</v>
      </c>
      <c r="I61" s="4">
        <f>COUNTIF(I53:I60,"&gt;0")</f>
        <v>1</v>
      </c>
      <c r="J61" s="4">
        <f>COUNTIF(J53:BE60,"&gt;0")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E4BDC8-CBD2-44AB-9E85-54A0B47BA071}"/>
</file>

<file path=customXml/itemProps2.xml><?xml version="1.0" encoding="utf-8"?>
<ds:datastoreItem xmlns:ds="http://schemas.openxmlformats.org/officeDocument/2006/customXml" ds:itemID="{F6ABFEAD-433C-4C09-A053-D72405F92939}"/>
</file>

<file path=customXml/itemProps3.xml><?xml version="1.0" encoding="utf-8"?>
<ds:datastoreItem xmlns:ds="http://schemas.openxmlformats.org/officeDocument/2006/customXml" ds:itemID="{ACEBDD81-55B0-4F73-8752-D3801A1AE2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2022-01-24T18:25:02Z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