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4" i="1" s="1"/>
  <c r="J4" i="6" s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4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4" i="1" s="1"/>
  <c r="I4" i="6" s="1"/>
  <c r="G53" i="1"/>
  <c r="G84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4" i="1" s="1"/>
  <c r="L4" i="6" s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4" i="1" l="1"/>
  <c r="H4" i="6" s="1"/>
</calcChain>
</file>

<file path=xl/sharedStrings.xml><?xml version="1.0" encoding="utf-8"?>
<sst xmlns="http://schemas.openxmlformats.org/spreadsheetml/2006/main" count="363" uniqueCount="56">
  <si>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</si>
  <si>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</si>
  <si>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</si>
  <si>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</si>
  <si>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</si>
  <si>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</si>
  <si>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</si>
  <si>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</si>
  <si>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</si>
  <si>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</si>
  <si>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</si>
  <si>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</si>
  <si>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</si>
  <si>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</si>
  <si>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</si>
  <si>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</si>
  <si>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</si>
  <si>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</si>
  <si>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</si>
  <si>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</si>
  <si>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</si>
  <si>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</si>
  <si>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</si>
  <si>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</si>
  <si>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</si>
  <si>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</si>
  <si>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</si>
  <si>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</si>
  <si>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TRICARE WEST HN Rate</t>
  </si>
  <si>
    <t>Adult</t>
  </si>
  <si>
    <t>Case Rate/DRG</t>
  </si>
  <si>
    <t>Inpatient - Detox</t>
  </si>
  <si>
    <t>Inpatient - Other</t>
  </si>
  <si>
    <t>Inpatient - Rehab</t>
  </si>
  <si>
    <t>IOP - SUD</t>
  </si>
  <si>
    <t>Outpatient - Other</t>
  </si>
  <si>
    <t>BEACON HEALTH OPTION Rate</t>
  </si>
  <si>
    <t>BEACON MANAGED MEDIC Rate</t>
  </si>
  <si>
    <t>BLUE CROSS OF CALIFO Rate</t>
  </si>
  <si>
    <t>BLUE SHIELD OF CALIF Rate</t>
  </si>
  <si>
    <t>CIGNA BEHAVORIAL HEA Rate</t>
  </si>
  <si>
    <t>HMC Rate</t>
  </si>
  <si>
    <t>KAISER Rate</t>
  </si>
  <si>
    <t>KAISER FOUNDATION HE Rate</t>
  </si>
  <si>
    <t>KAISER MANAGED MEDIC Rate</t>
  </si>
  <si>
    <t>MAGELLAN Rate</t>
  </si>
  <si>
    <t>MHN Rate</t>
  </si>
  <si>
    <t>MHN MANAGED MEDICARE Rate</t>
  </si>
  <si>
    <t>OPTUM-US BEHAV HLTH Rate</t>
  </si>
  <si>
    <t>PROVIDENCE HEALTH SY Rate</t>
  </si>
  <si>
    <t>UNITED HEALTHCARE Rate</t>
  </si>
  <si>
    <t>VAPC3 Rate</t>
  </si>
  <si>
    <t>Inpatient - 1:1</t>
  </si>
  <si>
    <t>Intensive Outpatient - ALL</t>
  </si>
  <si>
    <t>Residential Treatment (RTC)(PRTF)</t>
  </si>
  <si>
    <t>RTC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</si>
</sst>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4" t="s">
        <v>27</v>
      </c>
    </row>
    <row r="2" spans="1:12">
      <c r="B2" s="20" t="s">
        <v>13</v>
      </c>
      <c r="C2" s="20"/>
      <c r="D2" s="20"/>
      <c r="E2" s="20"/>
      <c r="F2" s="20"/>
    </row>
    <row r="3" spans="1:12">
      <c r="B3" s="9" t="s">
        <v>11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10</v>
      </c>
      <c r="H3" s="9" t="s">
        <v>12</v>
      </c>
      <c r="I3" s="9" t="s">
        <v>4</v>
      </c>
      <c r="J3" s="9" t="s">
        <v>5</v>
      </c>
      <c r="K3" s="9" t="s">
        <v>9</v>
      </c>
      <c r="L3" s="9" t="s">
        <v>16</v>
      </c>
    </row>
    <row r="4" spans="1:12">
      <c r="B4" s="10" t="s">
        <v>37</v>
      </c>
      <c r="C4" s="10" t="s">
        <v>6</v>
      </c>
      <c r="D4" s="10" t="s">
        <v>21</v>
      </c>
      <c r="E4" s="10" t="s">
        <v>29</v>
      </c>
      <c r="F4" s="10" t="s">
        <v>7</v>
      </c>
      <c r="G4" s="11">
        <f>IF(Data!$G$84&gt;1,"Error",MAX(Data!G53:G83))</f>
        <v>124</v>
      </c>
      <c r="H4" s="12">
        <f>IF(Data!$J$84&gt;1,"Error",IF(Data!$J$84=0,"N/A",MAX(Data!J53:BD83)))</f>
        <v>1200</v>
      </c>
      <c r="I4" s="12">
        <f>IF(Data!$H$84&gt;1,"Error",SUM(Data!H53:H83))</f>
        <v>997</v>
      </c>
      <c r="J4" s="12">
        <f>IF(Data!$I$84&gt;1,"Error",SUM(Data!I53:I83))</f>
        <v>1355</v>
      </c>
      <c r="K4" s="12">
        <f>IF(Data!$E$84&gt;1,"Error",SUM(Data!E53:E83))</f>
        <v>1802</v>
      </c>
      <c r="L4" s="12">
        <f>IF(Data!$F$84&gt;1,"Error",SUM(Data!F53:F83))</f>
        <v>0</v>
      </c>
    </row>
    <row r="7" spans="1:12" hidden="1" outlineLevel="1">
      <c r="B7" s="13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3" t="s">
        <v>20</v>
      </c>
      <c r="C8" t="s">
        <v>6</v>
      </c>
      <c r="D8" t="s">
        <v>31</v>
      </c>
      <c r="E8" t="s">
        <v>8</v>
      </c>
      <c r="F8" t="s">
        <v>7</v>
      </c>
    </row>
    <row r="9" spans="1:12" hidden="1" outlineLevel="1">
      <c r="B9" s="13" t="s">
        <v>36</v>
      </c>
      <c r="C9" t="s">
        <v>23</v>
      </c>
      <c r="D9" t="s">
        <v>32</v>
      </c>
      <c r="E9" t="s">
        <v>29</v>
      </c>
      <c r="F9" t="s">
        <v>30</v>
      </c>
    </row>
    <row r="10" spans="1:12" ht="30" hidden="1" outlineLevel="1">
      <c r="B10" s="13" t="s">
        <v>37</v>
      </c>
      <c r="C10" t="s">
        <v>54</v>
      </c>
      <c r="D10" t="s">
        <v>21</v>
      </c>
      <c r="E10" t="s">
        <v>22</v>
      </c>
      <c r="F10"/>
    </row>
    <row r="11" spans="1:12" hidden="1" outlineLevel="1">
      <c r="B11" s="13" t="s">
        <v>38</v>
      </c>
      <c r="C11"/>
      <c r="D11" t="s">
        <v>33</v>
      </c>
      <c r="E11"/>
      <c r="F11"/>
    </row>
    <row r="12" spans="1:12" hidden="1" outlineLevel="1">
      <c r="B12" s="13" t="s">
        <v>39</v>
      </c>
      <c r="C12"/>
      <c r="D12" t="s">
        <v>52</v>
      </c>
      <c r="E12"/>
      <c r="F12"/>
    </row>
    <row r="13" spans="1:12" hidden="1" outlineLevel="1">
      <c r="B13" s="13" t="s">
        <v>40</v>
      </c>
      <c r="C13"/>
      <c r="D13" t="s">
        <v>53</v>
      </c>
      <c r="E13"/>
      <c r="F13"/>
    </row>
    <row r="14" spans="1:12" hidden="1" outlineLevel="1">
      <c r="B14" s="13" t="s">
        <v>41</v>
      </c>
      <c r="C14"/>
      <c r="D14" t="s">
        <v>24</v>
      </c>
      <c r="E14"/>
      <c r="F14"/>
    </row>
    <row r="15" spans="1:12" hidden="1" outlineLevel="1">
      <c r="B15" s="13" t="s">
        <v>42</v>
      </c>
      <c r="C15"/>
      <c r="D15" t="s">
        <v>34</v>
      </c>
      <c r="E15"/>
      <c r="F15"/>
    </row>
    <row r="16" spans="1:12" hidden="1" outlineLevel="1">
      <c r="B16" s="13" t="s">
        <v>43</v>
      </c>
      <c r="C16"/>
      <c r="D16" t="s">
        <v>35</v>
      </c>
      <c r="E16"/>
      <c r="F16"/>
    </row>
    <row r="17" spans="2:6" hidden="1" outlineLevel="1">
      <c r="B17" s="13" t="s">
        <v>44</v>
      </c>
      <c r="C17"/>
      <c r="D17" t="s">
        <v>25</v>
      </c>
      <c r="E17"/>
      <c r="F17"/>
    </row>
    <row r="18" spans="2:6" hidden="1" outlineLevel="1">
      <c r="B18" s="13" t="s">
        <v>45</v>
      </c>
      <c r="C18"/>
      <c r="D18" t="s">
        <v>26</v>
      </c>
      <c r="E18"/>
      <c r="F18"/>
    </row>
    <row r="19" spans="2:6" hidden="1" outlineLevel="1">
      <c r="B19" s="13" t="s">
        <v>46</v>
      </c>
      <c r="C19"/>
      <c r="D19" t="s">
        <v>55</v>
      </c>
      <c r="E19"/>
      <c r="F19"/>
    </row>
    <row r="20" spans="2:6" ht="30" hidden="1" outlineLevel="1">
      <c r="B20" s="13" t="s">
        <v>47</v>
      </c>
      <c r="C20"/>
      <c r="D20"/>
      <c r="E20"/>
      <c r="F20"/>
    </row>
    <row r="21" spans="2:6" hidden="1" outlineLevel="1">
      <c r="B21" s="13" t="s">
        <v>48</v>
      </c>
      <c r="C21"/>
      <c r="D21"/>
      <c r="E21"/>
      <c r="F21"/>
    </row>
    <row r="22" spans="2:6" hidden="1" outlineLevel="1">
      <c r="B22" s="13" t="s">
        <v>49</v>
      </c>
      <c r="C22"/>
      <c r="D22"/>
      <c r="E22"/>
      <c r="F22"/>
    </row>
    <row r="23" spans="2:6" hidden="1" outlineLevel="1">
      <c r="B23" s="13" t="s">
        <v>28</v>
      </c>
      <c r="C23"/>
      <c r="D23"/>
      <c r="E23"/>
      <c r="F23"/>
    </row>
    <row r="24" spans="2:6" hidden="1" outlineLevel="1">
      <c r="B24" s="13" t="s">
        <v>50</v>
      </c>
      <c r="C24"/>
      <c r="D24"/>
      <c r="E24"/>
      <c r="F24"/>
    </row>
    <row r="25" spans="2:6" hidden="1" outlineLevel="1">
      <c r="B25" s="13" t="s">
        <v>51</v>
      </c>
      <c r="C25"/>
      <c r="D25"/>
      <c r="E25"/>
      <c r="F25"/>
    </row>
    <row r="26" spans="2:6" hidden="1" outlineLevel="1">
      <c r="B26" s="13"/>
      <c r="C26"/>
      <c r="D26"/>
      <c r="E26"/>
      <c r="F26"/>
    </row>
    <row r="27" spans="2:6" hidden="1" outlineLevel="1">
      <c r="B27" s="13"/>
      <c r="C27"/>
      <c r="D27"/>
      <c r="E27"/>
      <c r="F27"/>
    </row>
    <row r="28" spans="2:6" hidden="1" outlineLevel="1">
      <c r="B28" s="13"/>
      <c r="C28"/>
      <c r="D28"/>
      <c r="E28"/>
      <c r="F28"/>
    </row>
    <row r="29" spans="2:6" hidden="1" outlineLevel="1">
      <c r="B29" s="13"/>
      <c r="C29"/>
      <c r="D29"/>
      <c r="E29"/>
      <c r="F29"/>
    </row>
    <row r="30" spans="2:6" hidden="1" outlineLevel="1">
      <c r="B30" s="13"/>
      <c r="C30"/>
      <c r="D30"/>
      <c r="E30"/>
      <c r="F30"/>
    </row>
    <row r="31" spans="2:6" hidden="1" outlineLevel="1">
      <c r="B31" s="13"/>
      <c r="C31"/>
      <c r="D31"/>
      <c r="E31"/>
      <c r="F31"/>
    </row>
    <row r="32" spans="2:6" hidden="1" outlineLevel="1">
      <c r="B32" s="13"/>
      <c r="C32"/>
      <c r="D32"/>
      <c r="E32"/>
      <c r="F32"/>
    </row>
    <row r="33" spans="2:6" hidden="1" outlineLevel="1">
      <c r="B33" s="13"/>
      <c r="C33"/>
      <c r="D33"/>
      <c r="E33"/>
      <c r="F33"/>
    </row>
    <row r="34" spans="2:6" hidden="1" outlineLevel="1">
      <c r="B34" s="13"/>
      <c r="C34"/>
      <c r="D34"/>
      <c r="E34"/>
      <c r="F34"/>
    </row>
    <row r="35" spans="2:6" hidden="1" outlineLevel="1">
      <c r="B35" s="13"/>
      <c r="C35"/>
      <c r="D35"/>
      <c r="E35"/>
      <c r="F35"/>
    </row>
    <row r="36" spans="2:6" hidden="1" outlineLevel="1">
      <c r="B36" s="13"/>
      <c r="C36"/>
      <c r="D36"/>
      <c r="E36"/>
      <c r="F36"/>
    </row>
    <row r="37" spans="2:6" hidden="1" outlineLevel="1">
      <c r="B37" s="13"/>
      <c r="C37"/>
      <c r="D37"/>
      <c r="E37"/>
      <c r="F37"/>
    </row>
    <row r="38" spans="2:6" hidden="1" outlineLevel="1">
      <c r="B38" s="13"/>
      <c r="C38"/>
      <c r="D38"/>
      <c r="E38"/>
      <c r="F38"/>
    </row>
    <row r="39" spans="2:6" hidden="1" outlineLevel="1">
      <c r="B39" s="13"/>
      <c r="C39"/>
      <c r="D39"/>
      <c r="E39"/>
      <c r="F39"/>
    </row>
    <row r="40" spans="2:6" hidden="1" outlineLevel="1">
      <c r="B40" s="13"/>
      <c r="C40"/>
      <c r="D40"/>
      <c r="E40"/>
      <c r="F40"/>
    </row>
    <row r="41" spans="2:6" hidden="1" outlineLevel="1">
      <c r="B41" s="13"/>
      <c r="C41"/>
      <c r="D41"/>
      <c r="E41"/>
      <c r="F41"/>
    </row>
    <row r="42" spans="2:6" hidden="1" outlineLevel="1">
      <c r="B42" s="13"/>
      <c r="C42"/>
      <c r="D42"/>
      <c r="E42"/>
      <c r="F42"/>
    </row>
    <row r="43" spans="2:6" hidden="1" outlineLevel="1">
      <c r="B43" s="13"/>
      <c r="C43"/>
      <c r="D43"/>
      <c r="E43"/>
      <c r="F43"/>
    </row>
    <row r="44" spans="2:6" hidden="1" outlineLevel="1">
      <c r="B44" s="13"/>
      <c r="C44"/>
      <c r="D44"/>
      <c r="E44"/>
      <c r="F44"/>
    </row>
    <row r="45" spans="2:6" hidden="1" outlineLevel="1">
      <c r="B45" s="13"/>
      <c r="C45"/>
      <c r="D45"/>
      <c r="E45"/>
      <c r="F45"/>
    </row>
    <row r="46" spans="2:6" hidden="1" outlineLevel="1">
      <c r="B46" s="13"/>
      <c r="C46"/>
      <c r="D46"/>
      <c r="E46"/>
      <c r="F46"/>
    </row>
    <row r="47" spans="2:6" hidden="1" outlineLevel="1">
      <c r="B47" s="13"/>
      <c r="C47"/>
      <c r="D47"/>
      <c r="E47"/>
      <c r="F47"/>
    </row>
    <row r="48" spans="2:6" hidden="1" outlineLevel="1">
      <c r="B48" s="13"/>
      <c r="C48"/>
      <c r="D48"/>
      <c r="E48"/>
      <c r="F48"/>
    </row>
    <row r="49" spans="2:6" hidden="1" outlineLevel="1">
      <c r="B49" s="13"/>
      <c r="C49"/>
      <c r="D49"/>
      <c r="E49"/>
      <c r="F49"/>
    </row>
    <row r="50" spans="2:6" hidden="1" outlineLevel="1">
      <c r="B50" s="13"/>
      <c r="C50"/>
      <c r="D50"/>
      <c r="E50"/>
      <c r="F50"/>
    </row>
    <row r="51" spans="2:6" hidden="1" outlineLevel="1">
      <c r="B51" s="13"/>
      <c r="C51"/>
      <c r="D51"/>
      <c r="E51"/>
      <c r="F51"/>
    </row>
    <row r="52" spans="2:6" hidden="1" outlineLevel="1">
      <c r="B52" s="13"/>
      <c r="C52"/>
      <c r="D52"/>
      <c r="E52"/>
      <c r="F52"/>
    </row>
    <row r="53" spans="2:6" hidden="1" outlineLevel="1">
      <c r="B53" s="13"/>
      <c r="C53"/>
      <c r="D53"/>
      <c r="E53"/>
      <c r="F53"/>
    </row>
    <row r="54" spans="2:6" hidden="1" outlineLevel="1">
      <c r="B54" s="13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$F$8:$F$9</formula1>
    </dataValidation>
    <dataValidation type="list" allowBlank="1" showInputMessage="1" showErrorMessage="1" sqref="D4">
      <formula1>$D$8:$D$19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$B$8:$B$25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4"/>
  <sheetViews>
    <sheetView topLeftCell="A69" workbookViewId="0">
      <selection activeCell="E84" sqref="E84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5" t="s">
        <v>14</v>
      </c>
      <c r="B1" s="15" t="s">
        <v>1</v>
      </c>
      <c r="C1" s="15" t="s">
        <v>2</v>
      </c>
      <c r="D1" s="15" t="s">
        <v>3</v>
      </c>
      <c r="E1" s="16" t="s">
        <v>15</v>
      </c>
      <c r="F1" s="16" t="s">
        <v>16</v>
      </c>
      <c r="G1" s="16" t="s">
        <v>17</v>
      </c>
      <c r="H1" s="16" t="s">
        <v>18</v>
      </c>
      <c r="I1" s="16" t="s">
        <v>19</v>
      </c>
      <c r="J1" s="16" t="s">
        <v>20</v>
      </c>
      <c r="K1" s="16" t="s">
        <v>36</v>
      </c>
      <c r="L1" s="16" t="s">
        <v>37</v>
      </c>
      <c r="M1" s="16" t="s">
        <v>38</v>
      </c>
      <c r="N1" s="16" t="s">
        <v>39</v>
      </c>
      <c r="O1" s="16" t="s">
        <v>40</v>
      </c>
      <c r="P1" s="16" t="s">
        <v>41</v>
      </c>
      <c r="Q1" s="16" t="s">
        <v>42</v>
      </c>
      <c r="R1" s="16" t="s">
        <v>43</v>
      </c>
      <c r="S1" s="16" t="s">
        <v>44</v>
      </c>
      <c r="T1" s="16" t="s">
        <v>45</v>
      </c>
      <c r="U1" s="16" t="s">
        <v>46</v>
      </c>
      <c r="V1" s="16" t="s">
        <v>47</v>
      </c>
      <c r="W1" s="16" t="s">
        <v>48</v>
      </c>
      <c r="X1" s="16" t="s">
        <v>49</v>
      </c>
      <c r="Y1" s="16" t="s">
        <v>28</v>
      </c>
      <c r="Z1" s="16" t="s">
        <v>50</v>
      </c>
      <c r="AA1" s="16" t="s">
        <v>51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31</v>
      </c>
      <c r="C2" t="s">
        <v>8</v>
      </c>
      <c r="D2" t="s">
        <v>7</v>
      </c>
      <c r="E2" s="3">
        <v>0</v>
      </c>
      <c r="F2" s="3">
        <v>0</v>
      </c>
      <c r="G2" s="17">
        <v>0</v>
      </c>
      <c r="H2" s="18">
        <v>970</v>
      </c>
      <c r="I2" s="18">
        <v>1229</v>
      </c>
      <c r="J2" s="19">
        <v>1229</v>
      </c>
      <c r="K2" s="19">
        <v>1094</v>
      </c>
      <c r="L2" s="19">
        <v>1200</v>
      </c>
      <c r="M2" s="19">
        <v>0</v>
      </c>
      <c r="N2" s="19">
        <v>1062</v>
      </c>
      <c r="O2" s="19">
        <v>1038</v>
      </c>
      <c r="P2" s="19">
        <v>0</v>
      </c>
      <c r="Q2" s="19">
        <v>0</v>
      </c>
      <c r="R2" s="19">
        <v>970</v>
      </c>
      <c r="S2" s="19">
        <v>0</v>
      </c>
      <c r="T2" s="19">
        <v>1117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1065</v>
      </c>
      <c r="AA2" s="19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31</v>
      </c>
      <c r="C3" t="s">
        <v>29</v>
      </c>
      <c r="D3" t="s">
        <v>7</v>
      </c>
      <c r="E3" s="3">
        <v>0</v>
      </c>
      <c r="F3" s="3">
        <v>0</v>
      </c>
      <c r="G3" s="17">
        <v>0</v>
      </c>
      <c r="H3" s="18">
        <v>970</v>
      </c>
      <c r="I3" s="18">
        <v>1342</v>
      </c>
      <c r="J3" s="19">
        <v>1229</v>
      </c>
      <c r="K3" s="19">
        <v>1094</v>
      </c>
      <c r="L3" s="19">
        <v>1200</v>
      </c>
      <c r="M3" s="19">
        <v>1306</v>
      </c>
      <c r="N3" s="19">
        <v>1062</v>
      </c>
      <c r="O3" s="19">
        <v>1038</v>
      </c>
      <c r="P3" s="19">
        <v>1144</v>
      </c>
      <c r="Q3" s="19">
        <v>0</v>
      </c>
      <c r="R3" s="19">
        <v>970</v>
      </c>
      <c r="S3" s="19">
        <v>0</v>
      </c>
      <c r="T3" s="19">
        <v>1117</v>
      </c>
      <c r="U3" s="19">
        <v>1342</v>
      </c>
      <c r="V3" s="19">
        <v>0</v>
      </c>
      <c r="W3" s="19">
        <v>1065</v>
      </c>
      <c r="X3" s="19">
        <v>0</v>
      </c>
      <c r="Y3" s="19">
        <v>0</v>
      </c>
      <c r="Z3" s="19">
        <v>1065</v>
      </c>
      <c r="AA3" s="19">
        <v>0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31</v>
      </c>
      <c r="C4" t="s">
        <v>22</v>
      </c>
      <c r="D4" t="s">
        <v>7</v>
      </c>
      <c r="E4" s="3">
        <v>0</v>
      </c>
      <c r="F4" s="3">
        <v>0</v>
      </c>
      <c r="G4" s="17">
        <v>0</v>
      </c>
      <c r="H4" s="18">
        <v>970</v>
      </c>
      <c r="I4" s="18">
        <v>1229</v>
      </c>
      <c r="J4" s="19">
        <v>1229</v>
      </c>
      <c r="K4" s="19">
        <v>1094</v>
      </c>
      <c r="L4" s="19">
        <v>1200</v>
      </c>
      <c r="M4" s="19">
        <v>0</v>
      </c>
      <c r="N4" s="19">
        <v>1062</v>
      </c>
      <c r="O4" s="19">
        <v>1038</v>
      </c>
      <c r="P4" s="19">
        <v>0</v>
      </c>
      <c r="Q4" s="19">
        <v>0</v>
      </c>
      <c r="R4" s="19">
        <v>970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1065</v>
      </c>
      <c r="AA4" s="19">
        <v>0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32</v>
      </c>
      <c r="C5" t="s">
        <v>8</v>
      </c>
      <c r="D5" t="s">
        <v>7</v>
      </c>
      <c r="E5" s="3">
        <v>1802</v>
      </c>
      <c r="F5" s="3">
        <v>0</v>
      </c>
      <c r="G5" s="17">
        <v>124</v>
      </c>
      <c r="H5" s="18">
        <v>1053.8900000000001</v>
      </c>
      <c r="I5" s="18">
        <v>1796</v>
      </c>
      <c r="J5" s="19">
        <v>1532</v>
      </c>
      <c r="K5" s="19">
        <v>1352</v>
      </c>
      <c r="L5" s="19">
        <v>1349</v>
      </c>
      <c r="M5" s="19">
        <v>1796</v>
      </c>
      <c r="N5" s="19">
        <v>1307</v>
      </c>
      <c r="O5" s="19">
        <v>1368</v>
      </c>
      <c r="P5" s="19">
        <v>1332</v>
      </c>
      <c r="Q5" s="19">
        <v>0</v>
      </c>
      <c r="R5" s="19">
        <v>1409</v>
      </c>
      <c r="S5" s="19">
        <v>0</v>
      </c>
      <c r="T5" s="19">
        <v>1314</v>
      </c>
      <c r="U5" s="19">
        <v>1701</v>
      </c>
      <c r="V5" s="19">
        <v>0</v>
      </c>
      <c r="W5" s="19">
        <v>1399</v>
      </c>
      <c r="X5" s="19">
        <v>0</v>
      </c>
      <c r="Y5" s="19">
        <v>1263</v>
      </c>
      <c r="Z5" s="19">
        <v>1399</v>
      </c>
      <c r="AA5" s="19">
        <v>1053.8900000000001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32</v>
      </c>
      <c r="C6" t="s">
        <v>29</v>
      </c>
      <c r="D6" t="s">
        <v>7</v>
      </c>
      <c r="E6" s="3">
        <v>1802</v>
      </c>
      <c r="F6" s="3">
        <v>0</v>
      </c>
      <c r="G6" s="17">
        <v>124</v>
      </c>
      <c r="H6" s="18">
        <v>1053.8900000000001</v>
      </c>
      <c r="I6" s="18">
        <v>1796</v>
      </c>
      <c r="J6" s="19">
        <v>1532</v>
      </c>
      <c r="K6" s="19">
        <v>1352</v>
      </c>
      <c r="L6" s="19">
        <v>1349</v>
      </c>
      <c r="M6" s="19">
        <v>1796</v>
      </c>
      <c r="N6" s="19">
        <v>1307</v>
      </c>
      <c r="O6" s="19">
        <v>1368</v>
      </c>
      <c r="P6" s="19">
        <v>1332</v>
      </c>
      <c r="Q6" s="19">
        <v>0</v>
      </c>
      <c r="R6" s="19">
        <v>1409</v>
      </c>
      <c r="S6" s="19">
        <v>0</v>
      </c>
      <c r="T6" s="19">
        <v>1314</v>
      </c>
      <c r="U6" s="19">
        <v>1701</v>
      </c>
      <c r="V6" s="19">
        <v>0</v>
      </c>
      <c r="W6" s="19">
        <v>1399</v>
      </c>
      <c r="X6" s="19">
        <v>0</v>
      </c>
      <c r="Y6" s="19">
        <v>1263</v>
      </c>
      <c r="Z6" s="19">
        <v>1399</v>
      </c>
      <c r="AA6" s="19">
        <v>1053.8900000000001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32</v>
      </c>
      <c r="C7" t="s">
        <v>22</v>
      </c>
      <c r="D7" t="s">
        <v>7</v>
      </c>
      <c r="E7" s="3">
        <v>0</v>
      </c>
      <c r="F7" s="3">
        <v>0</v>
      </c>
      <c r="G7" s="17">
        <v>0</v>
      </c>
      <c r="H7" s="18">
        <v>1263</v>
      </c>
      <c r="I7" s="18">
        <v>1409</v>
      </c>
      <c r="J7" s="19">
        <v>0</v>
      </c>
      <c r="K7" s="19">
        <v>1352</v>
      </c>
      <c r="L7" s="19">
        <v>0</v>
      </c>
      <c r="M7" s="19">
        <v>0</v>
      </c>
      <c r="N7" s="19">
        <v>0</v>
      </c>
      <c r="O7" s="19">
        <v>0</v>
      </c>
      <c r="P7" s="19">
        <v>1332</v>
      </c>
      <c r="Q7" s="19">
        <v>0</v>
      </c>
      <c r="R7" s="19">
        <v>1409</v>
      </c>
      <c r="S7" s="19">
        <v>0</v>
      </c>
      <c r="T7" s="19">
        <v>0</v>
      </c>
      <c r="U7" s="19">
        <v>0</v>
      </c>
      <c r="V7" s="19">
        <v>0</v>
      </c>
      <c r="W7" s="19">
        <v>1399</v>
      </c>
      <c r="X7" s="19">
        <v>0</v>
      </c>
      <c r="Y7" s="19">
        <v>1263</v>
      </c>
      <c r="Z7" s="19">
        <v>0</v>
      </c>
      <c r="AA7" s="19">
        <v>0</v>
      </c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21</v>
      </c>
      <c r="C8" t="s">
        <v>8</v>
      </c>
      <c r="D8" t="s">
        <v>30</v>
      </c>
      <c r="E8" s="3">
        <v>1802</v>
      </c>
      <c r="F8" s="3">
        <v>0</v>
      </c>
      <c r="G8" s="17">
        <v>124</v>
      </c>
      <c r="H8" s="18">
        <v>3477</v>
      </c>
      <c r="I8" s="18">
        <v>3477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3477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21</v>
      </c>
      <c r="C9" t="s">
        <v>8</v>
      </c>
      <c r="D9" t="s">
        <v>7</v>
      </c>
      <c r="E9" s="3">
        <v>1802</v>
      </c>
      <c r="F9" s="3">
        <v>0</v>
      </c>
      <c r="G9" s="17">
        <v>124</v>
      </c>
      <c r="H9" s="18">
        <v>847</v>
      </c>
      <c r="I9" s="18">
        <v>10602</v>
      </c>
      <c r="J9" s="19">
        <v>1244</v>
      </c>
      <c r="K9" s="19">
        <v>1143</v>
      </c>
      <c r="L9" s="19">
        <v>1200</v>
      </c>
      <c r="M9" s="19">
        <v>1355</v>
      </c>
      <c r="N9" s="19">
        <v>10602</v>
      </c>
      <c r="O9" s="19">
        <v>1038</v>
      </c>
      <c r="P9" s="19">
        <v>1177</v>
      </c>
      <c r="Q9" s="19">
        <v>0</v>
      </c>
      <c r="R9" s="19">
        <v>1019</v>
      </c>
      <c r="S9" s="19">
        <v>1019</v>
      </c>
      <c r="T9" s="19">
        <v>1158</v>
      </c>
      <c r="U9" s="19">
        <v>1335</v>
      </c>
      <c r="V9" s="19">
        <v>1053.8900000000001</v>
      </c>
      <c r="W9" s="19">
        <v>1065</v>
      </c>
      <c r="X9" s="19">
        <v>0</v>
      </c>
      <c r="Y9" s="19">
        <v>1263</v>
      </c>
      <c r="Z9" s="19">
        <v>1065</v>
      </c>
      <c r="AA9" s="19">
        <v>1053.8900000000001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21</v>
      </c>
      <c r="C10" t="s">
        <v>29</v>
      </c>
      <c r="D10" t="s">
        <v>30</v>
      </c>
      <c r="E10" s="3">
        <v>1802</v>
      </c>
      <c r="F10" s="3">
        <v>0</v>
      </c>
      <c r="G10" s="17">
        <v>124</v>
      </c>
      <c r="H10" s="18">
        <v>300</v>
      </c>
      <c r="I10" s="18">
        <v>4000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3477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3600</v>
      </c>
      <c r="Y10" s="19">
        <v>0</v>
      </c>
      <c r="Z10" s="19">
        <v>0</v>
      </c>
      <c r="AA10" s="19">
        <v>0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21</v>
      </c>
      <c r="C11" t="s">
        <v>29</v>
      </c>
      <c r="D11" t="s">
        <v>7</v>
      </c>
      <c r="E11" s="3">
        <v>1802</v>
      </c>
      <c r="F11" s="3">
        <v>0</v>
      </c>
      <c r="G11" s="17">
        <v>124</v>
      </c>
      <c r="H11" s="18">
        <v>997</v>
      </c>
      <c r="I11" s="18">
        <v>1355</v>
      </c>
      <c r="J11" s="19">
        <v>1244</v>
      </c>
      <c r="K11" s="19">
        <v>1115</v>
      </c>
      <c r="L11" s="19">
        <v>1200</v>
      </c>
      <c r="M11" s="19">
        <v>1355</v>
      </c>
      <c r="N11" s="19">
        <v>1062</v>
      </c>
      <c r="O11" s="19">
        <v>1038</v>
      </c>
      <c r="P11" s="19">
        <v>1144</v>
      </c>
      <c r="Q11" s="19">
        <v>0</v>
      </c>
      <c r="R11" s="19">
        <v>997</v>
      </c>
      <c r="S11" s="19">
        <v>997</v>
      </c>
      <c r="T11" s="19">
        <v>1126</v>
      </c>
      <c r="U11" s="19">
        <v>1335</v>
      </c>
      <c r="V11" s="19">
        <v>1053.8900000000001</v>
      </c>
      <c r="W11" s="19">
        <v>1065</v>
      </c>
      <c r="X11" s="19">
        <v>0</v>
      </c>
      <c r="Y11" s="19">
        <v>1263</v>
      </c>
      <c r="Z11" s="19">
        <v>1065</v>
      </c>
      <c r="AA11" s="19">
        <v>1053.8900000000001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21</v>
      </c>
      <c r="C12" t="s">
        <v>22</v>
      </c>
      <c r="D12" t="s">
        <v>30</v>
      </c>
      <c r="E12" s="3">
        <v>0</v>
      </c>
      <c r="F12" s="3">
        <v>0</v>
      </c>
      <c r="G12" s="17">
        <v>0</v>
      </c>
      <c r="H12" s="18">
        <v>3477</v>
      </c>
      <c r="I12" s="18">
        <v>3477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3477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6</v>
      </c>
      <c r="B13" t="s">
        <v>21</v>
      </c>
      <c r="C13" t="s">
        <v>22</v>
      </c>
      <c r="D13" t="s">
        <v>7</v>
      </c>
      <c r="E13" s="3">
        <v>0</v>
      </c>
      <c r="F13" s="3">
        <v>0</v>
      </c>
      <c r="G13" s="17">
        <v>0</v>
      </c>
      <c r="H13" s="18">
        <v>847</v>
      </c>
      <c r="I13" s="18">
        <v>1355</v>
      </c>
      <c r="J13" s="19">
        <v>1244</v>
      </c>
      <c r="K13" s="19">
        <v>1181</v>
      </c>
      <c r="L13" s="19">
        <v>1200</v>
      </c>
      <c r="M13" s="19">
        <v>1355</v>
      </c>
      <c r="N13" s="19">
        <v>1062</v>
      </c>
      <c r="O13" s="19">
        <v>1038</v>
      </c>
      <c r="P13" s="19">
        <v>1177</v>
      </c>
      <c r="Q13" s="19">
        <v>0</v>
      </c>
      <c r="R13" s="19">
        <v>1019</v>
      </c>
      <c r="S13" s="19">
        <v>1019</v>
      </c>
      <c r="T13" s="19">
        <v>1158</v>
      </c>
      <c r="U13" s="19">
        <v>1335</v>
      </c>
      <c r="V13" s="19">
        <v>0</v>
      </c>
      <c r="W13" s="19">
        <v>1065</v>
      </c>
      <c r="X13" s="19">
        <v>0</v>
      </c>
      <c r="Y13" s="19">
        <v>1263</v>
      </c>
      <c r="Z13" s="19">
        <v>1065</v>
      </c>
      <c r="AA13" s="19">
        <v>0</v>
      </c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6</v>
      </c>
      <c r="B14" t="s">
        <v>33</v>
      </c>
      <c r="C14" t="s">
        <v>29</v>
      </c>
      <c r="D14" t="s">
        <v>7</v>
      </c>
      <c r="E14" s="3">
        <v>0</v>
      </c>
      <c r="F14" s="3">
        <v>0</v>
      </c>
      <c r="G14" s="17">
        <v>0</v>
      </c>
      <c r="H14" s="18">
        <v>1148</v>
      </c>
      <c r="I14" s="18">
        <v>1148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1148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6</v>
      </c>
      <c r="B15" t="s">
        <v>52</v>
      </c>
      <c r="C15" t="s">
        <v>8</v>
      </c>
      <c r="D15" t="s">
        <v>7</v>
      </c>
      <c r="E15" s="3">
        <v>0</v>
      </c>
      <c r="F15" s="3">
        <v>0</v>
      </c>
      <c r="G15" s="17">
        <v>0</v>
      </c>
      <c r="H15" s="18">
        <v>1116</v>
      </c>
      <c r="I15" s="18">
        <v>1116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1116</v>
      </c>
      <c r="X15" s="19">
        <v>0</v>
      </c>
      <c r="Y15" s="19">
        <v>0</v>
      </c>
      <c r="Z15" s="19">
        <v>1116</v>
      </c>
      <c r="AA15" s="19">
        <v>0</v>
      </c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6</v>
      </c>
      <c r="B16" t="s">
        <v>52</v>
      </c>
      <c r="C16" t="s">
        <v>29</v>
      </c>
      <c r="D16" t="s">
        <v>7</v>
      </c>
      <c r="E16" s="3">
        <v>0</v>
      </c>
      <c r="F16" s="3">
        <v>0</v>
      </c>
      <c r="G16" s="17">
        <v>0</v>
      </c>
      <c r="H16" s="18">
        <v>1116</v>
      </c>
      <c r="I16" s="18">
        <v>1116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1116</v>
      </c>
      <c r="X16" s="19">
        <v>0</v>
      </c>
      <c r="Y16" s="19">
        <v>0</v>
      </c>
      <c r="Z16" s="19">
        <v>1116</v>
      </c>
      <c r="AA16" s="19">
        <v>0</v>
      </c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6</v>
      </c>
      <c r="B17" t="s">
        <v>52</v>
      </c>
      <c r="C17" t="s">
        <v>22</v>
      </c>
      <c r="D17" t="s">
        <v>7</v>
      </c>
      <c r="E17" s="3">
        <v>0</v>
      </c>
      <c r="F17" s="3">
        <v>0</v>
      </c>
      <c r="G17" s="17">
        <v>0</v>
      </c>
      <c r="H17" s="18">
        <v>1116</v>
      </c>
      <c r="I17" s="18">
        <v>1116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1116</v>
      </c>
      <c r="X17" s="19">
        <v>0</v>
      </c>
      <c r="Y17" s="19">
        <v>0</v>
      </c>
      <c r="Z17" s="19">
        <v>1116</v>
      </c>
      <c r="AA17" s="19">
        <v>0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53</v>
      </c>
      <c r="C18" t="s">
        <v>29</v>
      </c>
      <c r="D18" t="s">
        <v>7</v>
      </c>
      <c r="E18" s="3">
        <v>0</v>
      </c>
      <c r="F18" s="3">
        <v>0</v>
      </c>
      <c r="G18" s="17">
        <v>0</v>
      </c>
      <c r="H18" s="18">
        <v>219</v>
      </c>
      <c r="I18" s="18">
        <v>355</v>
      </c>
      <c r="J18" s="19">
        <v>0</v>
      </c>
      <c r="K18" s="19">
        <v>252</v>
      </c>
      <c r="L18" s="19">
        <v>281</v>
      </c>
      <c r="M18" s="19">
        <v>271</v>
      </c>
      <c r="N18" s="19">
        <v>250</v>
      </c>
      <c r="O18" s="19">
        <v>269</v>
      </c>
      <c r="P18" s="19">
        <v>341</v>
      </c>
      <c r="Q18" s="19">
        <v>0</v>
      </c>
      <c r="R18" s="19">
        <v>0</v>
      </c>
      <c r="S18" s="19">
        <v>0</v>
      </c>
      <c r="T18" s="19">
        <v>222</v>
      </c>
      <c r="U18" s="19">
        <v>355</v>
      </c>
      <c r="V18" s="19">
        <v>0</v>
      </c>
      <c r="W18" s="19">
        <v>219</v>
      </c>
      <c r="X18" s="19">
        <v>0</v>
      </c>
      <c r="Y18" s="19">
        <v>0</v>
      </c>
      <c r="Z18" s="19">
        <v>219</v>
      </c>
      <c r="AA18" s="19">
        <v>0</v>
      </c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24</v>
      </c>
      <c r="C19" t="s">
        <v>8</v>
      </c>
      <c r="D19" t="s">
        <v>7</v>
      </c>
      <c r="E19" s="3">
        <v>457</v>
      </c>
      <c r="F19" s="3">
        <v>0</v>
      </c>
      <c r="G19" s="17">
        <v>905</v>
      </c>
      <c r="H19" s="18">
        <v>229.42</v>
      </c>
      <c r="I19" s="18">
        <v>415</v>
      </c>
      <c r="J19" s="19">
        <v>415</v>
      </c>
      <c r="K19" s="19">
        <v>264</v>
      </c>
      <c r="L19" s="19">
        <v>0</v>
      </c>
      <c r="M19" s="19">
        <v>273</v>
      </c>
      <c r="N19" s="19">
        <v>250</v>
      </c>
      <c r="O19" s="19">
        <v>279</v>
      </c>
      <c r="P19" s="19">
        <v>0</v>
      </c>
      <c r="Q19" s="19">
        <v>0</v>
      </c>
      <c r="R19" s="19">
        <v>233</v>
      </c>
      <c r="S19" s="19">
        <v>233</v>
      </c>
      <c r="T19" s="19">
        <v>332</v>
      </c>
      <c r="U19" s="19">
        <v>355</v>
      </c>
      <c r="V19" s="19">
        <v>273.81</v>
      </c>
      <c r="W19" s="19">
        <v>250</v>
      </c>
      <c r="X19" s="19">
        <v>0</v>
      </c>
      <c r="Y19" s="19">
        <v>229.42</v>
      </c>
      <c r="Z19" s="19">
        <v>250</v>
      </c>
      <c r="AA19" s="19">
        <v>270.14999999999998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24</v>
      </c>
      <c r="C20" t="s">
        <v>29</v>
      </c>
      <c r="D20" t="s">
        <v>7</v>
      </c>
      <c r="E20" s="3">
        <v>588</v>
      </c>
      <c r="F20" s="3">
        <v>0</v>
      </c>
      <c r="G20" s="17">
        <v>905</v>
      </c>
      <c r="H20" s="18">
        <v>229.42</v>
      </c>
      <c r="I20" s="18">
        <v>415</v>
      </c>
      <c r="J20" s="19">
        <v>415</v>
      </c>
      <c r="K20" s="19">
        <v>264</v>
      </c>
      <c r="L20" s="19">
        <v>281</v>
      </c>
      <c r="M20" s="19">
        <v>273</v>
      </c>
      <c r="N20" s="19">
        <v>250</v>
      </c>
      <c r="O20" s="19">
        <v>285</v>
      </c>
      <c r="P20" s="19">
        <v>341</v>
      </c>
      <c r="Q20" s="19">
        <v>0</v>
      </c>
      <c r="R20" s="19">
        <v>233</v>
      </c>
      <c r="S20" s="19">
        <v>233</v>
      </c>
      <c r="T20" s="19">
        <v>342</v>
      </c>
      <c r="U20" s="19">
        <v>355</v>
      </c>
      <c r="V20" s="19">
        <v>273.81</v>
      </c>
      <c r="W20" s="19">
        <v>250</v>
      </c>
      <c r="X20" s="19">
        <v>0</v>
      </c>
      <c r="Y20" s="19">
        <v>229.42</v>
      </c>
      <c r="Z20" s="19">
        <v>250</v>
      </c>
      <c r="AA20" s="19">
        <v>270.14999999999998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24</v>
      </c>
      <c r="C21" t="s">
        <v>22</v>
      </c>
      <c r="D21" t="s">
        <v>7</v>
      </c>
      <c r="E21" s="3">
        <v>0</v>
      </c>
      <c r="F21" s="3">
        <v>0</v>
      </c>
      <c r="G21" s="17">
        <v>0</v>
      </c>
      <c r="H21" s="18">
        <v>229.42</v>
      </c>
      <c r="I21" s="18">
        <v>250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233</v>
      </c>
      <c r="S21" s="19">
        <v>233</v>
      </c>
      <c r="T21" s="19">
        <v>0</v>
      </c>
      <c r="U21" s="19">
        <v>0</v>
      </c>
      <c r="V21" s="19">
        <v>0</v>
      </c>
      <c r="W21" s="19">
        <v>250</v>
      </c>
      <c r="X21" s="19">
        <v>0</v>
      </c>
      <c r="Y21" s="19">
        <v>229.42</v>
      </c>
      <c r="Z21" s="19">
        <v>245</v>
      </c>
      <c r="AA21" s="19">
        <v>0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34</v>
      </c>
      <c r="C22" t="s">
        <v>29</v>
      </c>
      <c r="D22" t="s">
        <v>7</v>
      </c>
      <c r="E22" s="3">
        <v>0</v>
      </c>
      <c r="F22" s="3">
        <v>0</v>
      </c>
      <c r="G22" s="17">
        <v>0</v>
      </c>
      <c r="H22" s="18">
        <v>279</v>
      </c>
      <c r="I22" s="18">
        <v>279</v>
      </c>
      <c r="J22" s="19">
        <v>279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35</v>
      </c>
      <c r="C23" t="s">
        <v>8</v>
      </c>
      <c r="D23" t="s">
        <v>7</v>
      </c>
      <c r="E23" s="3">
        <v>0</v>
      </c>
      <c r="F23" s="3">
        <v>0</v>
      </c>
      <c r="G23" s="17">
        <v>0</v>
      </c>
      <c r="H23" s="18">
        <v>229.42</v>
      </c>
      <c r="I23" s="18">
        <v>1059</v>
      </c>
      <c r="J23" s="19">
        <v>1494</v>
      </c>
      <c r="K23" s="19">
        <v>1453</v>
      </c>
      <c r="L23" s="19">
        <v>1065</v>
      </c>
      <c r="M23" s="19">
        <v>1484</v>
      </c>
      <c r="N23" s="19">
        <v>1046</v>
      </c>
      <c r="O23" s="19">
        <v>1251</v>
      </c>
      <c r="P23" s="19">
        <v>1396</v>
      </c>
      <c r="Q23" s="19">
        <v>0</v>
      </c>
      <c r="R23" s="19">
        <v>1206</v>
      </c>
      <c r="S23" s="19">
        <v>0</v>
      </c>
      <c r="T23" s="19">
        <v>1369</v>
      </c>
      <c r="U23" s="19">
        <v>1739</v>
      </c>
      <c r="V23" s="19">
        <v>0</v>
      </c>
      <c r="W23" s="19">
        <v>1241</v>
      </c>
      <c r="X23" s="19">
        <v>0</v>
      </c>
      <c r="Y23" s="19">
        <v>509.86</v>
      </c>
      <c r="Z23" s="19">
        <v>1241</v>
      </c>
      <c r="AA23" s="19">
        <v>270.14999999999998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35</v>
      </c>
      <c r="C24" t="s">
        <v>29</v>
      </c>
      <c r="D24" t="s">
        <v>7</v>
      </c>
      <c r="E24" s="3">
        <v>795</v>
      </c>
      <c r="F24" s="3">
        <v>0</v>
      </c>
      <c r="G24" s="17">
        <v>905</v>
      </c>
      <c r="H24" s="18">
        <v>229.42</v>
      </c>
      <c r="I24" s="18">
        <v>1059</v>
      </c>
      <c r="J24" s="19">
        <v>1494</v>
      </c>
      <c r="K24" s="19">
        <v>1389</v>
      </c>
      <c r="L24" s="19">
        <v>1065</v>
      </c>
      <c r="M24" s="19">
        <v>1377</v>
      </c>
      <c r="N24" s="19">
        <v>1046</v>
      </c>
      <c r="O24" s="19">
        <v>1251</v>
      </c>
      <c r="P24" s="19">
        <v>1396</v>
      </c>
      <c r="Q24" s="19">
        <v>0</v>
      </c>
      <c r="R24" s="19">
        <v>1206</v>
      </c>
      <c r="S24" s="19">
        <v>0</v>
      </c>
      <c r="T24" s="19">
        <v>1353</v>
      </c>
      <c r="U24" s="19">
        <v>1739</v>
      </c>
      <c r="V24" s="19">
        <v>0</v>
      </c>
      <c r="W24" s="19">
        <v>1241</v>
      </c>
      <c r="X24" s="19">
        <v>0</v>
      </c>
      <c r="Y24" s="19">
        <v>509.86</v>
      </c>
      <c r="Z24" s="19">
        <v>1241</v>
      </c>
      <c r="AA24" s="19">
        <v>270.14999999999998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35</v>
      </c>
      <c r="C25" t="s">
        <v>29</v>
      </c>
      <c r="D25" t="s">
        <v>7</v>
      </c>
      <c r="E25" s="3">
        <v>1071</v>
      </c>
      <c r="F25" s="3">
        <v>0</v>
      </c>
      <c r="G25" s="17">
        <v>912</v>
      </c>
      <c r="H25" s="18">
        <v>229.42</v>
      </c>
      <c r="I25" s="18">
        <v>1059</v>
      </c>
      <c r="J25" s="19">
        <v>1494</v>
      </c>
      <c r="K25" s="19">
        <v>1389</v>
      </c>
      <c r="L25" s="19">
        <v>1065</v>
      </c>
      <c r="M25" s="19">
        <v>1377</v>
      </c>
      <c r="N25" s="19">
        <v>1046</v>
      </c>
      <c r="O25" s="19">
        <v>1251</v>
      </c>
      <c r="P25" s="19">
        <v>1396</v>
      </c>
      <c r="Q25" s="19">
        <v>0</v>
      </c>
      <c r="R25" s="19">
        <v>1206</v>
      </c>
      <c r="S25" s="19">
        <v>0</v>
      </c>
      <c r="T25" s="19">
        <v>1353</v>
      </c>
      <c r="U25" s="19">
        <v>1739</v>
      </c>
      <c r="V25" s="19">
        <v>0</v>
      </c>
      <c r="W25" s="19">
        <v>1241</v>
      </c>
      <c r="X25" s="19">
        <v>0</v>
      </c>
      <c r="Y25" s="19">
        <v>509.86</v>
      </c>
      <c r="Z25" s="19">
        <v>1241</v>
      </c>
      <c r="AA25" s="19">
        <v>270.14999999999998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35</v>
      </c>
      <c r="C26" t="s">
        <v>22</v>
      </c>
      <c r="D26" t="s">
        <v>7</v>
      </c>
      <c r="E26" s="3">
        <v>0</v>
      </c>
      <c r="F26" s="3">
        <v>0</v>
      </c>
      <c r="G26" s="17">
        <v>0</v>
      </c>
      <c r="H26" s="18">
        <v>229.42</v>
      </c>
      <c r="I26" s="18">
        <v>860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860</v>
      </c>
      <c r="U26" s="19">
        <v>0</v>
      </c>
      <c r="V26" s="19">
        <v>0</v>
      </c>
      <c r="W26" s="19">
        <v>0</v>
      </c>
      <c r="X26" s="19">
        <v>0</v>
      </c>
      <c r="Y26" s="19">
        <v>509.86</v>
      </c>
      <c r="Z26" s="19">
        <v>0</v>
      </c>
      <c r="AA26" s="19">
        <v>0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25</v>
      </c>
      <c r="C27" t="s">
        <v>29</v>
      </c>
      <c r="D27" t="s">
        <v>7</v>
      </c>
      <c r="E27" s="3">
        <v>0</v>
      </c>
      <c r="F27" s="3">
        <v>0</v>
      </c>
      <c r="G27" s="17">
        <v>0</v>
      </c>
      <c r="H27" s="18">
        <v>335</v>
      </c>
      <c r="I27" s="18">
        <v>565</v>
      </c>
      <c r="J27" s="19">
        <v>0</v>
      </c>
      <c r="K27" s="19">
        <v>507</v>
      </c>
      <c r="L27" s="19">
        <v>395</v>
      </c>
      <c r="M27" s="19">
        <v>565</v>
      </c>
      <c r="N27" s="19">
        <v>335</v>
      </c>
      <c r="O27" s="19">
        <v>464</v>
      </c>
      <c r="P27" s="19">
        <v>530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26</v>
      </c>
      <c r="C28" t="s">
        <v>8</v>
      </c>
      <c r="D28" t="s">
        <v>7</v>
      </c>
      <c r="E28" s="3">
        <v>0</v>
      </c>
      <c r="F28" s="3">
        <v>0</v>
      </c>
      <c r="G28" s="17">
        <v>0</v>
      </c>
      <c r="H28" s="18">
        <v>276.88</v>
      </c>
      <c r="I28" s="18">
        <v>658</v>
      </c>
      <c r="J28" s="19">
        <v>658</v>
      </c>
      <c r="K28" s="19">
        <v>507</v>
      </c>
      <c r="L28" s="19">
        <v>0</v>
      </c>
      <c r="M28" s="19">
        <v>0</v>
      </c>
      <c r="N28" s="19">
        <v>335</v>
      </c>
      <c r="O28" s="19">
        <v>464</v>
      </c>
      <c r="P28" s="19">
        <v>0</v>
      </c>
      <c r="Q28" s="19">
        <v>0</v>
      </c>
      <c r="R28" s="19">
        <v>357</v>
      </c>
      <c r="S28" s="19">
        <v>0</v>
      </c>
      <c r="T28" s="19">
        <v>557</v>
      </c>
      <c r="U28" s="19">
        <v>0</v>
      </c>
      <c r="V28" s="19">
        <v>0</v>
      </c>
      <c r="W28" s="19">
        <v>480</v>
      </c>
      <c r="X28" s="19">
        <v>0</v>
      </c>
      <c r="Y28" s="19">
        <v>280.44</v>
      </c>
      <c r="Z28" s="19">
        <v>480</v>
      </c>
      <c r="AA28" s="19">
        <v>276.88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23</v>
      </c>
      <c r="B29" t="s">
        <v>26</v>
      </c>
      <c r="C29" t="s">
        <v>29</v>
      </c>
      <c r="D29" t="s">
        <v>7</v>
      </c>
      <c r="E29" s="3">
        <v>0</v>
      </c>
      <c r="F29" s="3">
        <v>0</v>
      </c>
      <c r="G29" s="17">
        <v>0</v>
      </c>
      <c r="H29" s="18">
        <v>273.81</v>
      </c>
      <c r="I29" s="18">
        <v>658</v>
      </c>
      <c r="J29" s="19">
        <v>658</v>
      </c>
      <c r="K29" s="19">
        <v>507</v>
      </c>
      <c r="L29" s="19">
        <v>395</v>
      </c>
      <c r="M29" s="19">
        <v>649</v>
      </c>
      <c r="N29" s="19">
        <v>335</v>
      </c>
      <c r="O29" s="19">
        <v>464</v>
      </c>
      <c r="P29" s="19">
        <v>530</v>
      </c>
      <c r="Q29" s="19">
        <v>0</v>
      </c>
      <c r="R29" s="19">
        <v>357</v>
      </c>
      <c r="S29" s="19">
        <v>0</v>
      </c>
      <c r="T29" s="19">
        <v>557</v>
      </c>
      <c r="U29" s="19">
        <v>563</v>
      </c>
      <c r="V29" s="19">
        <v>273.81</v>
      </c>
      <c r="W29" s="19">
        <v>480</v>
      </c>
      <c r="X29" s="19">
        <v>0</v>
      </c>
      <c r="Y29" s="19">
        <v>280.44</v>
      </c>
      <c r="Z29" s="19">
        <v>480</v>
      </c>
      <c r="AA29" s="19">
        <v>276.88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23</v>
      </c>
      <c r="B30" t="s">
        <v>26</v>
      </c>
      <c r="C30" t="s">
        <v>22</v>
      </c>
      <c r="D30" t="s">
        <v>7</v>
      </c>
      <c r="E30" s="3">
        <v>0</v>
      </c>
      <c r="F30" s="3">
        <v>0</v>
      </c>
      <c r="G30" s="17">
        <v>0</v>
      </c>
      <c r="H30" s="18">
        <v>280.44</v>
      </c>
      <c r="I30" s="18">
        <v>480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357</v>
      </c>
      <c r="S30" s="19">
        <v>0</v>
      </c>
      <c r="T30" s="19">
        <v>0</v>
      </c>
      <c r="U30" s="19">
        <v>0</v>
      </c>
      <c r="V30" s="19">
        <v>0</v>
      </c>
      <c r="W30" s="19">
        <v>480</v>
      </c>
      <c r="X30" s="19">
        <v>0</v>
      </c>
      <c r="Y30" s="19">
        <v>280.44</v>
      </c>
      <c r="Z30" s="19">
        <v>480</v>
      </c>
      <c r="AA30" s="19">
        <v>0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54</v>
      </c>
      <c r="B31" t="s">
        <v>55</v>
      </c>
      <c r="C31" t="s">
        <v>8</v>
      </c>
      <c r="D31" t="s">
        <v>7</v>
      </c>
      <c r="E31" s="3">
        <v>0</v>
      </c>
      <c r="F31" s="3">
        <v>0</v>
      </c>
      <c r="G31" s="17">
        <v>0</v>
      </c>
      <c r="H31" s="18">
        <v>1282</v>
      </c>
      <c r="I31" s="18">
        <v>1282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1282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54</v>
      </c>
      <c r="B32" t="s">
        <v>55</v>
      </c>
      <c r="C32" t="s">
        <v>29</v>
      </c>
      <c r="D32" t="s">
        <v>7</v>
      </c>
      <c r="E32" s="3">
        <v>1590</v>
      </c>
      <c r="F32" s="3">
        <v>0</v>
      </c>
      <c r="G32" s="17">
        <v>1001</v>
      </c>
      <c r="H32" s="18">
        <v>1053.8900000000001</v>
      </c>
      <c r="I32" s="18">
        <v>1569</v>
      </c>
      <c r="J32" s="19">
        <v>1161</v>
      </c>
      <c r="K32" s="19">
        <v>1105</v>
      </c>
      <c r="L32" s="19">
        <v>1205</v>
      </c>
      <c r="M32" s="19">
        <v>1569</v>
      </c>
      <c r="N32" s="19">
        <v>1087</v>
      </c>
      <c r="O32" s="19">
        <v>1112</v>
      </c>
      <c r="P32" s="19">
        <v>1144</v>
      </c>
      <c r="Q32" s="19">
        <v>0</v>
      </c>
      <c r="R32" s="19">
        <v>1199</v>
      </c>
      <c r="S32" s="19">
        <v>0</v>
      </c>
      <c r="T32" s="19">
        <v>1104</v>
      </c>
      <c r="U32" s="19">
        <v>1381</v>
      </c>
      <c r="V32" s="19">
        <v>0</v>
      </c>
      <c r="W32" s="19">
        <v>1169</v>
      </c>
      <c r="X32" s="19">
        <v>0</v>
      </c>
      <c r="Y32" s="19">
        <v>0</v>
      </c>
      <c r="Z32" s="19">
        <v>1169</v>
      </c>
      <c r="AA32" s="19">
        <v>1053.8900000000001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15" t="s">
        <v>14</v>
      </c>
      <c r="B52" s="15" t="s">
        <v>1</v>
      </c>
      <c r="C52" s="15" t="s">
        <v>2</v>
      </c>
      <c r="D52" s="15" t="s">
        <v>3</v>
      </c>
      <c r="E52" s="16" t="s">
        <v>15</v>
      </c>
      <c r="F52" s="16" t="s">
        <v>16</v>
      </c>
      <c r="G52" s="16" t="s">
        <v>17</v>
      </c>
      <c r="H52" s="16" t="s">
        <v>18</v>
      </c>
      <c r="I52" s="16" t="s">
        <v>19</v>
      </c>
      <c r="J52" s="16" t="s">
        <v>20</v>
      </c>
      <c r="K52" s="16" t="s">
        <v>36</v>
      </c>
      <c r="L52" s="16" t="s">
        <v>37</v>
      </c>
      <c r="M52" s="16" t="s">
        <v>38</v>
      </c>
      <c r="N52" s="16" t="s">
        <v>39</v>
      </c>
      <c r="O52" s="16" t="s">
        <v>40</v>
      </c>
      <c r="P52" s="16" t="s">
        <v>41</v>
      </c>
      <c r="Q52" s="16" t="s">
        <v>42</v>
      </c>
      <c r="R52" s="16" t="s">
        <v>43</v>
      </c>
      <c r="S52" s="16" t="s">
        <v>44</v>
      </c>
      <c r="T52" s="16" t="s">
        <v>45</v>
      </c>
      <c r="U52" s="16" t="s">
        <v>46</v>
      </c>
      <c r="V52" s="16" t="s">
        <v>47</v>
      </c>
      <c r="W52" s="16" t="s">
        <v>48</v>
      </c>
      <c r="X52" s="16" t="s">
        <v>49</v>
      </c>
      <c r="Y52" s="16" t="s">
        <v>28</v>
      </c>
      <c r="Z52" s="16" t="s">
        <v>50</v>
      </c>
      <c r="AA52" s="16" t="s">
        <v>51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31</v>
      </c>
      <c r="C53" t="s">
        <v>8</v>
      </c>
      <c r="D53" t="s">
        <v>7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31</v>
      </c>
      <c r="C54" t="s">
        <v>29</v>
      </c>
      <c r="D54" t="s">
        <v>7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31</v>
      </c>
      <c r="C55" t="s">
        <v>22</v>
      </c>
      <c r="D55" t="s">
        <v>7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32</v>
      </c>
      <c r="C56" t="s">
        <v>8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32</v>
      </c>
      <c r="C57" t="s">
        <v>29</v>
      </c>
      <c r="D57" t="s">
        <v>7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32</v>
      </c>
      <c r="C58" t="s">
        <v>22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21</v>
      </c>
      <c r="C59" t="s">
        <v>8</v>
      </c>
      <c r="D59" t="s">
        <v>30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21</v>
      </c>
      <c r="C60" t="s">
        <v>8</v>
      </c>
      <c r="D60" t="s">
        <v>7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21</v>
      </c>
      <c r="C61" t="s">
        <v>29</v>
      </c>
      <c r="D61" t="s">
        <v>30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21</v>
      </c>
      <c r="C62" t="s">
        <v>29</v>
      </c>
      <c r="D62" t="s">
        <v>7</v>
      </c>
      <c r="E62" s="4">
        <f>IF('Shoppable Services'!$F$4=$D62,1,0)*IF('Shoppable Services'!$E$4=$C62,1,0)*IF('Shoppable Services'!$D$4=$B62,1,0)*IF('Shoppable Services'!$C$4=$A62,1,0)*$E11</f>
        <v>1802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124</v>
      </c>
      <c r="H62" s="4">
        <f>IF('Shoppable Services'!$F$4=$D62,1,0)*IF('Shoppable Services'!$E$4=$C62,1,0)*IF('Shoppable Services'!$D$4=$B62,1,0)*IF('Shoppable Services'!$C$4=$A62,1,0)*$H11</f>
        <v>997</v>
      </c>
      <c r="I62" s="4">
        <f>IF('Shoppable Services'!$F$4=$D62,1,0)*IF('Shoppable Services'!$E$4=$C62,1,0)*IF('Shoppable Services'!$D$4=$B62,1,0)*IF('Shoppable Services'!$C$4=$A62,1,0)*$I11</f>
        <v>1355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1200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21</v>
      </c>
      <c r="C63" t="s">
        <v>22</v>
      </c>
      <c r="D63" t="s">
        <v>30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6</v>
      </c>
      <c r="B64" t="s">
        <v>21</v>
      </c>
      <c r="C64" t="s">
        <v>22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6</v>
      </c>
      <c r="B65" t="s">
        <v>33</v>
      </c>
      <c r="C65" t="s">
        <v>29</v>
      </c>
      <c r="D65" t="s">
        <v>7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6</v>
      </c>
      <c r="B66" t="s">
        <v>52</v>
      </c>
      <c r="C66" t="s">
        <v>8</v>
      </c>
      <c r="D66" t="s">
        <v>7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6</v>
      </c>
      <c r="B67" t="s">
        <v>52</v>
      </c>
      <c r="C67" t="s">
        <v>29</v>
      </c>
      <c r="D67" t="s">
        <v>7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6</v>
      </c>
      <c r="B68" t="s">
        <v>52</v>
      </c>
      <c r="C68" t="s">
        <v>22</v>
      </c>
      <c r="D68" t="s">
        <v>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53</v>
      </c>
      <c r="C69" t="s">
        <v>29</v>
      </c>
      <c r="D69" t="s">
        <v>7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24</v>
      </c>
      <c r="C70" t="s">
        <v>8</v>
      </c>
      <c r="D70" t="s">
        <v>7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24</v>
      </c>
      <c r="C71" t="s">
        <v>29</v>
      </c>
      <c r="D71" t="s">
        <v>7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24</v>
      </c>
      <c r="C72" t="s">
        <v>22</v>
      </c>
      <c r="D72" t="s">
        <v>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34</v>
      </c>
      <c r="C73" t="s">
        <v>29</v>
      </c>
      <c r="D73" t="s">
        <v>7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35</v>
      </c>
      <c r="C74" t="s">
        <v>8</v>
      </c>
      <c r="D74" t="s">
        <v>7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35</v>
      </c>
      <c r="C75" t="s">
        <v>29</v>
      </c>
      <c r="D75" t="s">
        <v>7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35</v>
      </c>
      <c r="C76" t="s">
        <v>29</v>
      </c>
      <c r="D76" t="s">
        <v>7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35</v>
      </c>
      <c r="C77" t="s">
        <v>22</v>
      </c>
      <c r="D77" t="s">
        <v>7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25</v>
      </c>
      <c r="C78" t="s">
        <v>29</v>
      </c>
      <c r="D78" t="s">
        <v>7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26</v>
      </c>
      <c r="C79" t="s">
        <v>8</v>
      </c>
      <c r="D79" t="s">
        <v>7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</row>
    <row r="80" spans="1:58">
      <c r="A80" t="s">
        <v>23</v>
      </c>
      <c r="B80" t="s">
        <v>26</v>
      </c>
      <c r="C80" t="s">
        <v>29</v>
      </c>
      <c r="D80" t="s">
        <v>7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</row>
    <row r="81" spans="1:27">
      <c r="A81" t="s">
        <v>23</v>
      </c>
      <c r="B81" t="s">
        <v>26</v>
      </c>
      <c r="C81" t="s">
        <v>22</v>
      </c>
      <c r="D81" t="s">
        <v>7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</row>
    <row r="82" spans="1:27">
      <c r="A82" t="s">
        <v>54</v>
      </c>
      <c r="B82" t="s">
        <v>55</v>
      </c>
      <c r="C82" t="s">
        <v>8</v>
      </c>
      <c r="D82" t="s">
        <v>7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</row>
    <row r="83" spans="1:27">
      <c r="A83" t="s">
        <v>54</v>
      </c>
      <c r="B83" t="s">
        <v>55</v>
      </c>
      <c r="C83" t="s">
        <v>29</v>
      </c>
      <c r="D83" t="s">
        <v>7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</row>
    <row r="84" spans="1:27">
      <c r="E84" s="4">
        <f>COUNTIF(E53:E83,"&gt;0")</f>
        <v>1</v>
      </c>
      <c r="F84" s="4">
        <f>COUNTIF(F53:F83,"&gt;0")</f>
        <v>0</v>
      </c>
      <c r="G84" s="4">
        <f>COUNTIF(G53:G83,"&gt;0")</f>
        <v>1</v>
      </c>
      <c r="H84" s="4">
        <f>COUNTIF(H53:H83,"&gt;0")</f>
        <v>1</v>
      </c>
      <c r="I84" s="4">
        <f>COUNTIF(I53:I83,"&gt;0")</f>
        <v>1</v>
      </c>
      <c r="J84" s="4">
        <f>COUNTIF(J53:BE83,"&gt;0")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44A194-19BE-44FF-B819-35081AA3A1EF}"/>
</file>

<file path=customXml/itemProps2.xml><?xml version="1.0" encoding="utf-8"?>
<ds:datastoreItem xmlns:ds="http://schemas.openxmlformats.org/officeDocument/2006/customXml" ds:itemID="{4C5C78AD-50E3-47F2-A51A-DDFB2FB88238}"/>
</file>

<file path=customXml/itemProps3.xml><?xml version="1.0" encoding="utf-8"?>
<ds:datastoreItem xmlns:ds="http://schemas.openxmlformats.org/officeDocument/2006/customXml" ds:itemID="{40E46C83-3DD0-44F3-A141-6483BCE7A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2022-03-17T16:06:26Z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