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3.17 Update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Data!$A$1:$G$76</definedName>
  </definedNames>
  <calcPr calcId="162913"/>
</workbook>
</file>

<file path=xl/calcChain.xml><?xml version="1.0" encoding="utf-8"?>
<calcChain xmlns="http://schemas.openxmlformats.org/spreadsheetml/2006/main"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72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72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72" i="1" s="1"/>
  <c r="I4" i="6" s="1"/>
  <c r="G53" i="1"/>
  <c r="G72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72" i="1" s="1"/>
  <c r="L4" i="6" s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72" i="1" l="1"/>
  <c r="H4" i="6" s="1"/>
</calcChain>
</file>

<file path=xl/sharedStrings.xml><?xml version="1.0" encoding="utf-8"?>
<sst xmlns="http://schemas.openxmlformats.org/spreadsheetml/2006/main" count="273" uniqueCount="54">
  <si>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</si>
  <si>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</si>
  <si>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</si>
  <si>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</si>
  <si>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</si>
  <si>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</si>
  <si>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</si>
  <si>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</si>
  <si>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</si>
  <si>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</si>
  <si>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</si>
  <si>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</si>
  <si>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</si>
  <si>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</si>
  <si>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</si>
  <si>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</si>
  <si>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</si>
  <si>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</si>
  <si>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</si>
  <si>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</si>
  <si>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</si>
  <si>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</si>
  <si>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Inpatient - Psych</t>
  </si>
  <si>
    <t>Child</t>
  </si>
  <si>
    <t>Outpatient</t>
  </si>
  <si>
    <t>Partial Hospital - Psych</t>
  </si>
  <si>
    <t>Date of last update: 1/01/2022</t>
  </si>
  <si>
    <t>VALUE OPTIONS Rate</t>
  </si>
  <si>
    <t>% of Charges</t>
  </si>
  <si>
    <t>Case Rate/DRG</t>
  </si>
  <si>
    <t>ANTHEM BLUE CROSS Rate</t>
  </si>
  <si>
    <t>AULTCARE Rate</t>
  </si>
  <si>
    <t>BEECH STREET Rate</t>
  </si>
  <si>
    <t>BUCKEYE/CENPATICO Rate</t>
  </si>
  <si>
    <t>CARESOURCE Rate</t>
  </si>
  <si>
    <t>CIGNA Rate</t>
  </si>
  <si>
    <t>COMMUNITY CARE BEH H Rate</t>
  </si>
  <si>
    <t>HEALTH PLAN UPPER OH Rate</t>
  </si>
  <si>
    <t>HEALTH SMART Rate</t>
  </si>
  <si>
    <t>MAGELLAN Rate</t>
  </si>
  <si>
    <t>MANAGED HEALTH NETWO Rate</t>
  </si>
  <si>
    <t>MEDICAL MUTUAL OH Rate</t>
  </si>
  <si>
    <t>MOLINA Rate</t>
  </si>
  <si>
    <t>OHIO HEALTH CHOICE(P Rate</t>
  </si>
  <si>
    <t>OHIO PREFERRED NETWO Rate</t>
  </si>
  <si>
    <t>PARAMOUNT Rate</t>
  </si>
  <si>
    <t>SUMMACARE Rate</t>
  </si>
  <si>
    <t>UBH Rate</t>
  </si>
  <si>
    <t>UHC MEDICAID Rate</t>
  </si>
  <si>
    <t>UPMC-UNV OF PTTS MED Rate</t>
  </si>
  <si>
    <t>Outpatient - General</t>
  </si>
  <si>
    <t>% of Medicare PPS</t>
  </si>
  <si>
    <t>Residential Treatment (RTC)(PRTF)</t>
  </si>
  <si>
    <t>RTC - Psych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</si>
</sst>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62" sqref="B62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9" t="s">
        <v>26</v>
      </c>
    </row>
    <row r="2" spans="1:12">
      <c r="B2" s="25" t="s">
        <v>14</v>
      </c>
      <c r="C2" s="25"/>
      <c r="D2" s="25"/>
      <c r="E2" s="25"/>
      <c r="F2" s="25"/>
    </row>
    <row r="3" spans="1:12">
      <c r="B3" s="9" t="s">
        <v>12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11</v>
      </c>
      <c r="H3" s="9" t="s">
        <v>13</v>
      </c>
      <c r="I3" s="9" t="s">
        <v>4</v>
      </c>
      <c r="J3" s="9" t="s">
        <v>5</v>
      </c>
      <c r="K3" s="9" t="s">
        <v>10</v>
      </c>
      <c r="L3" s="9" t="s">
        <v>17</v>
      </c>
    </row>
    <row r="4" spans="1:12">
      <c r="B4" s="10" t="s">
        <v>35</v>
      </c>
      <c r="C4" s="10" t="s">
        <v>6</v>
      </c>
      <c r="D4" s="10" t="s">
        <v>22</v>
      </c>
      <c r="E4" s="10" t="s">
        <v>8</v>
      </c>
      <c r="F4" s="10" t="s">
        <v>7</v>
      </c>
      <c r="G4" s="11">
        <f>IF(Data!$G$72&gt;1,"Error",MAX(Data!G53:G71))</f>
        <v>124</v>
      </c>
      <c r="H4" s="12">
        <f>IF(Data!$J$72&gt;1,"Error",IF(Data!$J$72=0,"N/A",MAX(Data!J53:BD71)))</f>
        <v>1002</v>
      </c>
      <c r="I4" s="12">
        <f>IF(Data!$H$72&gt;1,"Error",SUM(Data!H53:H71))</f>
        <v>544.96</v>
      </c>
      <c r="J4" s="12">
        <f>IF(Data!$I$72&gt;1,"Error",SUM(Data!I53:I71))</f>
        <v>1100</v>
      </c>
      <c r="K4" s="12">
        <f>IF(Data!$E$72&gt;1,"Error",SUM(Data!E53:E71))</f>
        <v>1800</v>
      </c>
      <c r="L4" s="12">
        <f>IF(Data!$F$72&gt;1,"Error",SUM(Data!F53:F71))</f>
        <v>1800</v>
      </c>
    </row>
    <row r="7" spans="1:12" hidden="1" outlineLevel="1">
      <c r="B7" s="18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8" t="s">
        <v>21</v>
      </c>
      <c r="C8" t="s">
        <v>6</v>
      </c>
      <c r="D8" t="s">
        <v>22</v>
      </c>
      <c r="E8" t="s">
        <v>8</v>
      </c>
      <c r="F8" t="s">
        <v>28</v>
      </c>
    </row>
    <row r="9" spans="1:12" hidden="1" outlineLevel="1">
      <c r="B9" s="18" t="s">
        <v>30</v>
      </c>
      <c r="C9" t="s">
        <v>24</v>
      </c>
      <c r="D9" t="s">
        <v>50</v>
      </c>
      <c r="E9" t="s">
        <v>23</v>
      </c>
      <c r="F9" t="s">
        <v>29</v>
      </c>
    </row>
    <row r="10" spans="1:12" hidden="1" outlineLevel="1">
      <c r="B10" s="18" t="s">
        <v>31</v>
      </c>
      <c r="C10" t="s">
        <v>52</v>
      </c>
      <c r="D10" t="s">
        <v>25</v>
      </c>
      <c r="E10"/>
      <c r="F10" t="s">
        <v>7</v>
      </c>
    </row>
    <row r="11" spans="1:12" hidden="1" outlineLevel="1">
      <c r="B11" s="18" t="s">
        <v>32</v>
      </c>
      <c r="C11"/>
      <c r="D11" t="s">
        <v>53</v>
      </c>
      <c r="E11"/>
      <c r="F11" t="s">
        <v>51</v>
      </c>
    </row>
    <row r="12" spans="1:12" hidden="1" outlineLevel="1">
      <c r="B12" s="18" t="s">
        <v>33</v>
      </c>
      <c r="C12"/>
      <c r="D12"/>
      <c r="E12"/>
      <c r="F12" t="s">
        <v>9</v>
      </c>
    </row>
    <row r="13" spans="1:12" hidden="1" outlineLevel="1">
      <c r="B13" s="18" t="s">
        <v>34</v>
      </c>
      <c r="C13"/>
      <c r="D13"/>
      <c r="E13"/>
      <c r="F13"/>
    </row>
    <row r="14" spans="1:12" hidden="1" outlineLevel="1">
      <c r="B14" s="18" t="s">
        <v>35</v>
      </c>
      <c r="C14"/>
      <c r="D14"/>
      <c r="E14"/>
      <c r="F14"/>
    </row>
    <row r="15" spans="1:12" hidden="1" outlineLevel="1">
      <c r="B15" s="18" t="s">
        <v>36</v>
      </c>
      <c r="C15"/>
      <c r="D15"/>
      <c r="E15"/>
      <c r="F15"/>
    </row>
    <row r="16" spans="1:12" hidden="1" outlineLevel="1">
      <c r="B16" s="18" t="s">
        <v>37</v>
      </c>
      <c r="C16"/>
      <c r="D16"/>
      <c r="E16"/>
      <c r="F16"/>
    </row>
    <row r="17" spans="2:6" hidden="1" outlineLevel="1">
      <c r="B17" s="18" t="s">
        <v>38</v>
      </c>
      <c r="C17"/>
      <c r="D17"/>
      <c r="E17"/>
      <c r="F17"/>
    </row>
    <row r="18" spans="2:6" hidden="1" outlineLevel="1">
      <c r="B18" s="18" t="s">
        <v>39</v>
      </c>
      <c r="C18"/>
      <c r="D18"/>
      <c r="E18"/>
      <c r="F18"/>
    </row>
    <row r="19" spans="2:6" ht="30" hidden="1" outlineLevel="1">
      <c r="B19" s="18" t="s">
        <v>40</v>
      </c>
      <c r="C19"/>
      <c r="D19"/>
      <c r="E19"/>
      <c r="F19"/>
    </row>
    <row r="20" spans="2:6" hidden="1" outlineLevel="1">
      <c r="B20" s="18" t="s">
        <v>41</v>
      </c>
      <c r="C20"/>
      <c r="D20"/>
      <c r="E20"/>
      <c r="F20"/>
    </row>
    <row r="21" spans="2:6" hidden="1" outlineLevel="1">
      <c r="B21" s="18" t="s">
        <v>42</v>
      </c>
      <c r="C21"/>
      <c r="D21"/>
      <c r="E21"/>
      <c r="F21"/>
    </row>
    <row r="22" spans="2:6" hidden="1" outlineLevel="1">
      <c r="B22" s="18" t="s">
        <v>43</v>
      </c>
      <c r="C22"/>
      <c r="D22"/>
      <c r="E22"/>
      <c r="F22"/>
    </row>
    <row r="23" spans="2:6" ht="30" hidden="1" outlineLevel="1">
      <c r="B23" s="18" t="s">
        <v>44</v>
      </c>
      <c r="C23"/>
      <c r="D23"/>
      <c r="E23"/>
      <c r="F23"/>
    </row>
    <row r="24" spans="2:6" hidden="1" outlineLevel="1">
      <c r="B24" s="18" t="s">
        <v>45</v>
      </c>
      <c r="C24"/>
      <c r="D24"/>
      <c r="E24"/>
      <c r="F24"/>
    </row>
    <row r="25" spans="2:6" hidden="1" outlineLevel="1">
      <c r="B25" s="18" t="s">
        <v>46</v>
      </c>
      <c r="C25"/>
      <c r="D25"/>
      <c r="E25"/>
      <c r="F25"/>
    </row>
    <row r="26" spans="2:6" hidden="1" outlineLevel="1">
      <c r="B26" s="18" t="s">
        <v>47</v>
      </c>
      <c r="C26"/>
      <c r="D26"/>
      <c r="E26"/>
      <c r="F26"/>
    </row>
    <row r="27" spans="2:6" hidden="1" outlineLevel="1">
      <c r="B27" s="18" t="s">
        <v>48</v>
      </c>
      <c r="C27"/>
      <c r="D27"/>
      <c r="E27"/>
      <c r="F27"/>
    </row>
    <row r="28" spans="2:6" hidden="1" outlineLevel="1">
      <c r="B28" s="18" t="s">
        <v>49</v>
      </c>
      <c r="C28"/>
      <c r="D28"/>
      <c r="E28"/>
      <c r="F28"/>
    </row>
    <row r="29" spans="2:6" hidden="1" outlineLevel="1">
      <c r="B29" s="18" t="s">
        <v>27</v>
      </c>
      <c r="C29"/>
      <c r="D29"/>
      <c r="E29"/>
      <c r="F29"/>
    </row>
    <row r="30" spans="2:6" hidden="1" outlineLevel="1">
      <c r="B30" s="18"/>
      <c r="C30"/>
      <c r="D30"/>
      <c r="E30"/>
      <c r="F30"/>
    </row>
    <row r="31" spans="2:6" hidden="1" outlineLevel="1">
      <c r="B31" s="18"/>
      <c r="C31"/>
      <c r="D31"/>
      <c r="E31"/>
      <c r="F31"/>
    </row>
    <row r="32" spans="2:6" hidden="1" outlineLevel="1">
      <c r="B32" s="18"/>
      <c r="C32"/>
      <c r="D32"/>
      <c r="E32"/>
      <c r="F32"/>
    </row>
    <row r="33" spans="2:6" hidden="1" outlineLevel="1">
      <c r="B33" s="18"/>
      <c r="C33"/>
      <c r="D33"/>
      <c r="E33"/>
      <c r="F33"/>
    </row>
    <row r="34" spans="2:6" hidden="1" outlineLevel="1">
      <c r="B34" s="18"/>
      <c r="C34"/>
      <c r="D34"/>
      <c r="E34"/>
      <c r="F34"/>
    </row>
    <row r="35" spans="2:6" hidden="1" outlineLevel="1">
      <c r="B35" s="18"/>
      <c r="C35"/>
      <c r="D35"/>
      <c r="E35"/>
      <c r="F35"/>
    </row>
    <row r="36" spans="2:6" hidden="1" outlineLevel="1">
      <c r="B36" s="18"/>
      <c r="C36"/>
      <c r="D36"/>
      <c r="E36"/>
      <c r="F36"/>
    </row>
    <row r="37" spans="2:6" hidden="1" outlineLevel="1">
      <c r="B37" s="18"/>
      <c r="C37"/>
      <c r="D37"/>
      <c r="E37"/>
      <c r="F37"/>
    </row>
    <row r="38" spans="2:6" hidden="1" outlineLevel="1">
      <c r="B38" s="18"/>
      <c r="C38"/>
      <c r="D38"/>
      <c r="E38"/>
      <c r="F38"/>
    </row>
    <row r="39" spans="2:6" hidden="1" outlineLevel="1">
      <c r="B39" s="18"/>
      <c r="C39"/>
      <c r="D39"/>
      <c r="E39"/>
      <c r="F39"/>
    </row>
    <row r="40" spans="2:6" hidden="1" outlineLevel="1">
      <c r="B40" s="18"/>
      <c r="C40"/>
      <c r="D40"/>
      <c r="E40"/>
      <c r="F40"/>
    </row>
    <row r="41" spans="2:6" hidden="1" outlineLevel="1">
      <c r="B41" s="18"/>
      <c r="C41"/>
      <c r="D41"/>
      <c r="E41"/>
      <c r="F41"/>
    </row>
    <row r="42" spans="2:6" hidden="1" outlineLevel="1">
      <c r="B42" s="18"/>
      <c r="C42"/>
      <c r="D42"/>
      <c r="E42"/>
      <c r="F42"/>
    </row>
    <row r="43" spans="2:6" hidden="1" outlineLevel="1">
      <c r="B43" s="18"/>
      <c r="C43"/>
      <c r="D43"/>
      <c r="E43"/>
      <c r="F43"/>
    </row>
    <row r="44" spans="2:6" hidden="1" outlineLevel="1">
      <c r="B44" s="18"/>
      <c r="C44"/>
      <c r="D44"/>
      <c r="E44"/>
      <c r="F44"/>
    </row>
    <row r="45" spans="2:6" hidden="1" outlineLevel="1">
      <c r="B45" s="18"/>
      <c r="C45"/>
      <c r="D45"/>
      <c r="E45"/>
      <c r="F45"/>
    </row>
    <row r="46" spans="2:6" hidden="1" outlineLevel="1">
      <c r="B46" s="18"/>
      <c r="C46"/>
      <c r="D46"/>
      <c r="E46"/>
      <c r="F46"/>
    </row>
    <row r="47" spans="2:6" hidden="1" outlineLevel="1">
      <c r="B47" s="18"/>
      <c r="C47"/>
      <c r="D47"/>
      <c r="E47"/>
      <c r="F47"/>
    </row>
    <row r="48" spans="2:6" hidden="1" outlineLevel="1">
      <c r="B48" s="18"/>
      <c r="C48"/>
      <c r="D48"/>
      <c r="E48"/>
      <c r="F48"/>
    </row>
    <row r="49" spans="2:6" hidden="1" outlineLevel="1">
      <c r="B49" s="18"/>
      <c r="C49"/>
      <c r="D49"/>
      <c r="E49"/>
      <c r="F49"/>
    </row>
    <row r="50" spans="2:6" hidden="1" outlineLevel="1">
      <c r="B50" s="18"/>
      <c r="C50"/>
      <c r="D50"/>
      <c r="E50"/>
      <c r="F50"/>
    </row>
    <row r="51" spans="2:6" hidden="1" outlineLevel="1">
      <c r="B51" s="18"/>
      <c r="C51"/>
      <c r="D51"/>
      <c r="E51"/>
      <c r="F51"/>
    </row>
    <row r="52" spans="2:6" hidden="1" outlineLevel="1">
      <c r="B52" s="18"/>
      <c r="C52"/>
      <c r="D52"/>
      <c r="E52"/>
      <c r="F52"/>
    </row>
    <row r="53" spans="2:6" hidden="1" outlineLevel="1">
      <c r="B53" s="18"/>
      <c r="C53"/>
      <c r="D53"/>
      <c r="E53"/>
      <c r="F53"/>
    </row>
    <row r="54" spans="2:6" hidden="1" outlineLevel="1">
      <c r="B54" s="18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$E$8:$E$9</formula1>
    </dataValidation>
    <dataValidation type="list" allowBlank="1" showInputMessage="1" showErrorMessage="1" sqref="F4">
      <formula1>$F$8:$F$12</formula1>
    </dataValidation>
    <dataValidation type="list" allowBlank="1" showInputMessage="1" showErrorMessage="1" sqref="D4">
      <formula1>$D$8:$D$11</formula1>
    </dataValidation>
    <dataValidation type="list" allowBlank="1" showInputMessage="1" showErrorMessage="1" sqref="C4">
      <formula1>$C$8:$C$10</formula1>
    </dataValidation>
    <dataValidation type="list" allowBlank="1" showInputMessage="1" showErrorMessage="1" sqref="B4">
      <formula1>$B$8:$B$29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2"/>
  <sheetViews>
    <sheetView topLeftCell="A49" workbookViewId="0">
      <selection activeCell="J52" sqref="J52:AE52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20" t="s">
        <v>15</v>
      </c>
      <c r="B1" s="20" t="s">
        <v>1</v>
      </c>
      <c r="C1" s="20" t="s">
        <v>2</v>
      </c>
      <c r="D1" s="20" t="s">
        <v>3</v>
      </c>
      <c r="E1" s="21" t="s">
        <v>16</v>
      </c>
      <c r="F1" s="21" t="s">
        <v>17</v>
      </c>
      <c r="G1" s="21" t="s">
        <v>18</v>
      </c>
      <c r="H1" s="21" t="s">
        <v>19</v>
      </c>
      <c r="I1" s="21" t="s">
        <v>20</v>
      </c>
      <c r="J1" s="21" t="s">
        <v>21</v>
      </c>
      <c r="K1" s="21" t="s">
        <v>30</v>
      </c>
      <c r="L1" s="21" t="s">
        <v>31</v>
      </c>
      <c r="M1" s="21" t="s">
        <v>32</v>
      </c>
      <c r="N1" s="21" t="s">
        <v>33</v>
      </c>
      <c r="O1" s="21" t="s">
        <v>34</v>
      </c>
      <c r="P1" s="21" t="s">
        <v>35</v>
      </c>
      <c r="Q1" s="21" t="s">
        <v>36</v>
      </c>
      <c r="R1" s="21" t="s">
        <v>37</v>
      </c>
      <c r="S1" s="21" t="s">
        <v>38</v>
      </c>
      <c r="T1" s="21" t="s">
        <v>39</v>
      </c>
      <c r="U1" s="21" t="s">
        <v>40</v>
      </c>
      <c r="V1" s="21" t="s">
        <v>41</v>
      </c>
      <c r="W1" s="21" t="s">
        <v>42</v>
      </c>
      <c r="X1" s="21" t="s">
        <v>43</v>
      </c>
      <c r="Y1" s="21" t="s">
        <v>44</v>
      </c>
      <c r="Z1" s="21" t="s">
        <v>45</v>
      </c>
      <c r="AA1" s="21" t="s">
        <v>46</v>
      </c>
      <c r="AB1" s="21" t="s">
        <v>47</v>
      </c>
      <c r="AC1" s="21" t="s">
        <v>48</v>
      </c>
      <c r="AD1" s="21" t="s">
        <v>49</v>
      </c>
      <c r="AE1" s="21" t="s">
        <v>27</v>
      </c>
      <c r="AF1" s="21"/>
      <c r="AG1" s="21"/>
      <c r="AH1" s="21"/>
      <c r="AI1" s="21"/>
      <c r="AJ1" s="21"/>
      <c r="AK1" s="21"/>
      <c r="AL1" s="21"/>
      <c r="AM1" s="21"/>
      <c r="AN1" s="2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6</v>
      </c>
      <c r="B2" t="s">
        <v>22</v>
      </c>
      <c r="C2" t="s">
        <v>8</v>
      </c>
      <c r="D2" t="s">
        <v>28</v>
      </c>
      <c r="E2" s="3">
        <v>1800</v>
      </c>
      <c r="F2" s="3">
        <v>1800</v>
      </c>
      <c r="G2" s="22">
        <v>124</v>
      </c>
      <c r="H2" s="23">
        <v>42</v>
      </c>
      <c r="I2" s="23">
        <v>75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>
        <v>0</v>
      </c>
      <c r="S2" s="24">
        <v>42</v>
      </c>
      <c r="T2" s="24">
        <v>0</v>
      </c>
      <c r="U2" s="24">
        <v>0</v>
      </c>
      <c r="V2" s="24">
        <v>0</v>
      </c>
      <c r="W2" s="24">
        <v>0</v>
      </c>
      <c r="X2" s="24">
        <v>0</v>
      </c>
      <c r="Y2" s="24">
        <v>75</v>
      </c>
      <c r="Z2" s="24">
        <v>0</v>
      </c>
      <c r="AA2" s="24">
        <v>0</v>
      </c>
      <c r="AB2" s="24">
        <v>0</v>
      </c>
      <c r="AC2" s="24">
        <v>0</v>
      </c>
      <c r="AD2" s="24">
        <v>0</v>
      </c>
      <c r="AE2" s="24">
        <v>0</v>
      </c>
      <c r="AF2" s="24"/>
      <c r="AG2" s="24"/>
      <c r="AH2" s="24"/>
      <c r="AI2" s="24"/>
      <c r="AJ2" s="24"/>
      <c r="AK2" s="24"/>
      <c r="AL2" s="24"/>
      <c r="AM2" s="24"/>
      <c r="AN2" s="2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6</v>
      </c>
      <c r="B3" t="s">
        <v>22</v>
      </c>
      <c r="C3" t="s">
        <v>8</v>
      </c>
      <c r="D3" t="s">
        <v>29</v>
      </c>
      <c r="E3" s="3">
        <v>1800</v>
      </c>
      <c r="F3" s="3">
        <v>1800</v>
      </c>
      <c r="G3" s="22">
        <v>124</v>
      </c>
      <c r="H3" s="23">
        <v>4532.3599999999997</v>
      </c>
      <c r="I3" s="23">
        <v>4532.3599999999997</v>
      </c>
      <c r="J3" s="24">
        <v>0</v>
      </c>
      <c r="K3" s="24">
        <v>0</v>
      </c>
      <c r="L3" s="24">
        <v>0</v>
      </c>
      <c r="M3" s="24">
        <v>0</v>
      </c>
      <c r="N3" s="24">
        <v>4532.3599999999997</v>
      </c>
      <c r="O3" s="24">
        <v>4532.3599999999997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>
        <v>4532.3599999999997</v>
      </c>
      <c r="X3" s="24">
        <v>0</v>
      </c>
      <c r="Y3" s="24">
        <v>0</v>
      </c>
      <c r="Z3" s="24">
        <v>4532.3599999999997</v>
      </c>
      <c r="AA3" s="24">
        <v>0</v>
      </c>
      <c r="AB3" s="24">
        <v>0</v>
      </c>
      <c r="AC3" s="24">
        <v>4532.3599999999997</v>
      </c>
      <c r="AD3" s="24">
        <v>0</v>
      </c>
      <c r="AE3" s="24">
        <v>0</v>
      </c>
      <c r="AF3" s="24"/>
      <c r="AG3" s="24"/>
      <c r="AH3" s="24"/>
      <c r="AI3" s="24"/>
      <c r="AJ3" s="24"/>
      <c r="AK3" s="24"/>
      <c r="AL3" s="24"/>
      <c r="AM3" s="24"/>
      <c r="AN3" s="2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6</v>
      </c>
      <c r="B4" t="s">
        <v>22</v>
      </c>
      <c r="C4" t="s">
        <v>8</v>
      </c>
      <c r="D4" t="s">
        <v>7</v>
      </c>
      <c r="E4" s="3">
        <v>1800</v>
      </c>
      <c r="F4" s="3">
        <v>1800</v>
      </c>
      <c r="G4" s="22">
        <v>124</v>
      </c>
      <c r="H4" s="23">
        <v>544.96</v>
      </c>
      <c r="I4" s="23">
        <v>1100</v>
      </c>
      <c r="J4" s="24">
        <v>992</v>
      </c>
      <c r="K4" s="24">
        <v>876</v>
      </c>
      <c r="L4" s="24">
        <v>869.93</v>
      </c>
      <c r="M4" s="24">
        <v>694</v>
      </c>
      <c r="N4" s="24">
        <v>0</v>
      </c>
      <c r="O4" s="24">
        <v>0</v>
      </c>
      <c r="P4" s="24">
        <v>1002</v>
      </c>
      <c r="Q4" s="24">
        <v>1520</v>
      </c>
      <c r="R4" s="24">
        <v>915</v>
      </c>
      <c r="S4" s="24">
        <v>0</v>
      </c>
      <c r="T4" s="24">
        <v>910</v>
      </c>
      <c r="U4" s="24">
        <v>981</v>
      </c>
      <c r="V4" s="24">
        <v>1013.65</v>
      </c>
      <c r="W4" s="24">
        <v>0</v>
      </c>
      <c r="X4" s="24">
        <v>1100</v>
      </c>
      <c r="Y4" s="24">
        <v>0</v>
      </c>
      <c r="Z4" s="24">
        <v>0</v>
      </c>
      <c r="AA4" s="24">
        <v>917</v>
      </c>
      <c r="AB4" s="24">
        <v>941</v>
      </c>
      <c r="AC4" s="24">
        <v>0</v>
      </c>
      <c r="AD4" s="24">
        <v>845</v>
      </c>
      <c r="AE4" s="24">
        <v>958</v>
      </c>
      <c r="AF4" s="24"/>
      <c r="AG4" s="24"/>
      <c r="AH4" s="24"/>
      <c r="AI4" s="24"/>
      <c r="AJ4" s="24"/>
      <c r="AK4" s="24"/>
      <c r="AL4" s="24"/>
      <c r="AM4" s="24"/>
      <c r="AN4" s="2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6</v>
      </c>
      <c r="B5" t="s">
        <v>22</v>
      </c>
      <c r="C5" t="s">
        <v>23</v>
      </c>
      <c r="D5" t="s">
        <v>28</v>
      </c>
      <c r="E5" s="3">
        <v>1800</v>
      </c>
      <c r="F5" s="3">
        <v>1800</v>
      </c>
      <c r="G5" s="22">
        <v>124</v>
      </c>
      <c r="H5" s="23">
        <v>42</v>
      </c>
      <c r="I5" s="23">
        <v>75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42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75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/>
      <c r="AG5" s="24"/>
      <c r="AH5" s="24"/>
      <c r="AI5" s="24"/>
      <c r="AJ5" s="24"/>
      <c r="AK5" s="24"/>
      <c r="AL5" s="24"/>
      <c r="AM5" s="24"/>
      <c r="AN5" s="2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6</v>
      </c>
      <c r="B6" t="s">
        <v>22</v>
      </c>
      <c r="C6" t="s">
        <v>23</v>
      </c>
      <c r="D6" t="s">
        <v>29</v>
      </c>
      <c r="E6" s="3">
        <v>1800</v>
      </c>
      <c r="F6" s="3">
        <v>1800</v>
      </c>
      <c r="G6" s="22">
        <v>124</v>
      </c>
      <c r="H6" s="23">
        <v>4532.3599999999997</v>
      </c>
      <c r="I6" s="23">
        <v>4532.3599999999997</v>
      </c>
      <c r="J6" s="24">
        <v>0</v>
      </c>
      <c r="K6" s="24">
        <v>0</v>
      </c>
      <c r="L6" s="24">
        <v>0</v>
      </c>
      <c r="M6" s="24">
        <v>0</v>
      </c>
      <c r="N6" s="24">
        <v>4532.3599999999997</v>
      </c>
      <c r="O6" s="24">
        <v>4532.3599999999997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4532.3599999999997</v>
      </c>
      <c r="X6" s="24">
        <v>0</v>
      </c>
      <c r="Y6" s="24">
        <v>0</v>
      </c>
      <c r="Z6" s="24">
        <v>4532.3599999999997</v>
      </c>
      <c r="AA6" s="24">
        <v>0</v>
      </c>
      <c r="AB6" s="24">
        <v>0</v>
      </c>
      <c r="AC6" s="24">
        <v>4532.3599999999997</v>
      </c>
      <c r="AD6" s="24">
        <v>0</v>
      </c>
      <c r="AE6" s="24">
        <v>0</v>
      </c>
      <c r="AF6" s="24"/>
      <c r="AG6" s="24"/>
      <c r="AH6" s="24"/>
      <c r="AI6" s="24"/>
      <c r="AJ6" s="24"/>
      <c r="AK6" s="24"/>
      <c r="AL6" s="24"/>
      <c r="AM6" s="24"/>
      <c r="AN6" s="2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6</v>
      </c>
      <c r="B7" t="s">
        <v>22</v>
      </c>
      <c r="C7" t="s">
        <v>23</v>
      </c>
      <c r="D7" t="s">
        <v>7</v>
      </c>
      <c r="E7" s="3">
        <v>1800</v>
      </c>
      <c r="F7" s="3">
        <v>1800</v>
      </c>
      <c r="G7" s="22">
        <v>124</v>
      </c>
      <c r="H7" s="23">
        <v>544.96</v>
      </c>
      <c r="I7" s="23">
        <v>1100</v>
      </c>
      <c r="J7" s="24">
        <v>992</v>
      </c>
      <c r="K7" s="24">
        <v>876</v>
      </c>
      <c r="L7" s="24">
        <v>869.93</v>
      </c>
      <c r="M7" s="24">
        <v>709</v>
      </c>
      <c r="N7" s="24">
        <v>0</v>
      </c>
      <c r="O7" s="24">
        <v>0</v>
      </c>
      <c r="P7" s="24">
        <v>1002</v>
      </c>
      <c r="Q7" s="24">
        <v>1520</v>
      </c>
      <c r="R7" s="24">
        <v>915</v>
      </c>
      <c r="S7" s="24">
        <v>0</v>
      </c>
      <c r="T7" s="24">
        <v>910</v>
      </c>
      <c r="U7" s="24">
        <v>981</v>
      </c>
      <c r="V7" s="24">
        <v>1013.65</v>
      </c>
      <c r="W7" s="24">
        <v>0</v>
      </c>
      <c r="X7" s="24">
        <v>1100</v>
      </c>
      <c r="Y7" s="24">
        <v>0</v>
      </c>
      <c r="Z7" s="24">
        <v>0</v>
      </c>
      <c r="AA7" s="24">
        <v>917</v>
      </c>
      <c r="AB7" s="24">
        <v>941</v>
      </c>
      <c r="AC7" s="24">
        <v>0</v>
      </c>
      <c r="AD7" s="24">
        <v>845</v>
      </c>
      <c r="AE7" s="24">
        <v>958</v>
      </c>
      <c r="AF7" s="24"/>
      <c r="AG7" s="24"/>
      <c r="AH7" s="24"/>
      <c r="AI7" s="24"/>
      <c r="AJ7" s="24"/>
      <c r="AK7" s="24"/>
      <c r="AL7" s="24"/>
      <c r="AM7" s="24"/>
      <c r="AN7" s="2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24</v>
      </c>
      <c r="B8" t="s">
        <v>50</v>
      </c>
      <c r="C8" t="s">
        <v>8</v>
      </c>
      <c r="D8" t="s">
        <v>51</v>
      </c>
      <c r="E8" s="3">
        <v>0</v>
      </c>
      <c r="F8" s="3">
        <v>0</v>
      </c>
      <c r="G8" s="22">
        <v>0</v>
      </c>
      <c r="H8" s="23">
        <v>100</v>
      </c>
      <c r="I8" s="23">
        <v>100</v>
      </c>
      <c r="J8" s="24">
        <v>0</v>
      </c>
      <c r="K8" s="24">
        <v>100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/>
      <c r="AG8" s="24"/>
      <c r="AH8" s="24"/>
      <c r="AI8" s="24"/>
      <c r="AJ8" s="24"/>
      <c r="AK8" s="24"/>
      <c r="AL8" s="24"/>
      <c r="AM8" s="24"/>
      <c r="AN8" s="2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24</v>
      </c>
      <c r="B9" t="s">
        <v>50</v>
      </c>
      <c r="C9" t="s">
        <v>8</v>
      </c>
      <c r="D9" t="s">
        <v>9</v>
      </c>
      <c r="E9" s="3">
        <v>0</v>
      </c>
      <c r="F9" s="3">
        <v>0</v>
      </c>
      <c r="G9" s="22">
        <v>0</v>
      </c>
      <c r="H9" s="23">
        <v>210</v>
      </c>
      <c r="I9" s="23">
        <v>210</v>
      </c>
      <c r="J9" s="24">
        <v>0</v>
      </c>
      <c r="K9" s="24">
        <v>0</v>
      </c>
      <c r="L9" s="24">
        <v>210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/>
      <c r="AG9" s="24"/>
      <c r="AH9" s="24"/>
      <c r="AI9" s="24"/>
      <c r="AJ9" s="24"/>
      <c r="AK9" s="24"/>
      <c r="AL9" s="24"/>
      <c r="AM9" s="24"/>
      <c r="AN9" s="2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24</v>
      </c>
      <c r="B10" t="s">
        <v>50</v>
      </c>
      <c r="C10" t="s">
        <v>23</v>
      </c>
      <c r="D10" t="s">
        <v>51</v>
      </c>
      <c r="E10" s="3">
        <v>0</v>
      </c>
      <c r="F10" s="3">
        <v>0</v>
      </c>
      <c r="G10" s="22">
        <v>0</v>
      </c>
      <c r="H10" s="23">
        <v>100</v>
      </c>
      <c r="I10" s="23">
        <v>100</v>
      </c>
      <c r="J10" s="24">
        <v>0</v>
      </c>
      <c r="K10" s="24">
        <v>100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24</v>
      </c>
      <c r="B11" t="s">
        <v>50</v>
      </c>
      <c r="C11" t="s">
        <v>23</v>
      </c>
      <c r="D11" t="s">
        <v>9</v>
      </c>
      <c r="E11" s="3">
        <v>0</v>
      </c>
      <c r="F11" s="3">
        <v>0</v>
      </c>
      <c r="G11" s="22">
        <v>0</v>
      </c>
      <c r="H11" s="23">
        <v>210</v>
      </c>
      <c r="I11" s="23">
        <v>210</v>
      </c>
      <c r="J11" s="24">
        <v>0</v>
      </c>
      <c r="K11" s="24">
        <v>0</v>
      </c>
      <c r="L11" s="24">
        <v>210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24</v>
      </c>
      <c r="B12" t="s">
        <v>25</v>
      </c>
      <c r="C12" t="s">
        <v>8</v>
      </c>
      <c r="D12" t="s">
        <v>28</v>
      </c>
      <c r="E12" s="3">
        <v>430</v>
      </c>
      <c r="F12" s="3">
        <v>430</v>
      </c>
      <c r="G12" s="22">
        <v>912</v>
      </c>
      <c r="H12" s="23">
        <v>42</v>
      </c>
      <c r="I12" s="23">
        <v>75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42</v>
      </c>
      <c r="T12" s="24">
        <v>0</v>
      </c>
      <c r="U12" s="24">
        <v>0</v>
      </c>
      <c r="V12" s="24">
        <v>62</v>
      </c>
      <c r="W12" s="24">
        <v>0</v>
      </c>
      <c r="X12" s="24">
        <v>0</v>
      </c>
      <c r="Y12" s="24">
        <v>75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24</v>
      </c>
      <c r="B13" t="s">
        <v>25</v>
      </c>
      <c r="C13" t="s">
        <v>8</v>
      </c>
      <c r="D13" t="s">
        <v>7</v>
      </c>
      <c r="E13" s="3">
        <v>430</v>
      </c>
      <c r="F13" s="3">
        <v>430</v>
      </c>
      <c r="G13" s="22">
        <v>912</v>
      </c>
      <c r="H13" s="23">
        <v>132.5</v>
      </c>
      <c r="I13" s="23">
        <v>431</v>
      </c>
      <c r="J13" s="24">
        <v>348</v>
      </c>
      <c r="K13" s="24">
        <v>359</v>
      </c>
      <c r="L13" s="24">
        <v>315</v>
      </c>
      <c r="M13" s="24">
        <v>342</v>
      </c>
      <c r="N13" s="24">
        <v>0</v>
      </c>
      <c r="O13" s="24">
        <v>0</v>
      </c>
      <c r="P13" s="24">
        <v>431</v>
      </c>
      <c r="Q13" s="24">
        <v>0</v>
      </c>
      <c r="R13" s="24">
        <v>342</v>
      </c>
      <c r="S13" s="24">
        <v>0</v>
      </c>
      <c r="T13" s="24">
        <v>338</v>
      </c>
      <c r="U13" s="24">
        <v>396</v>
      </c>
      <c r="V13" s="24">
        <v>0</v>
      </c>
      <c r="W13" s="24">
        <v>0</v>
      </c>
      <c r="X13" s="24">
        <v>400</v>
      </c>
      <c r="Y13" s="24">
        <v>0</v>
      </c>
      <c r="Z13" s="24">
        <v>0</v>
      </c>
      <c r="AA13" s="24">
        <v>352</v>
      </c>
      <c r="AB13" s="24">
        <v>426</v>
      </c>
      <c r="AC13" s="24">
        <v>0</v>
      </c>
      <c r="AD13" s="24">
        <v>132.5</v>
      </c>
      <c r="AE13" s="24">
        <v>378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24</v>
      </c>
      <c r="B14" t="s">
        <v>25</v>
      </c>
      <c r="C14" t="s">
        <v>8</v>
      </c>
      <c r="D14" t="s">
        <v>9</v>
      </c>
      <c r="E14" s="3">
        <v>430</v>
      </c>
      <c r="F14" s="3">
        <v>430</v>
      </c>
      <c r="G14" s="22">
        <v>912</v>
      </c>
      <c r="H14" s="23">
        <v>182.66</v>
      </c>
      <c r="I14" s="23">
        <v>191.79</v>
      </c>
      <c r="J14" s="24">
        <v>0</v>
      </c>
      <c r="K14" s="24">
        <v>0</v>
      </c>
      <c r="L14" s="24">
        <v>0</v>
      </c>
      <c r="M14" s="24">
        <v>0</v>
      </c>
      <c r="N14" s="24">
        <v>191.79</v>
      </c>
      <c r="O14" s="24">
        <v>182.66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182.66</v>
      </c>
      <c r="X14" s="24">
        <v>0</v>
      </c>
      <c r="Y14" s="24">
        <v>0</v>
      </c>
      <c r="Z14" s="24">
        <v>182.66</v>
      </c>
      <c r="AA14" s="24">
        <v>0</v>
      </c>
      <c r="AB14" s="24">
        <v>0</v>
      </c>
      <c r="AC14" s="24">
        <v>182.66</v>
      </c>
      <c r="AD14" s="24">
        <v>0</v>
      </c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24</v>
      </c>
      <c r="B15" t="s">
        <v>25</v>
      </c>
      <c r="C15" t="s">
        <v>23</v>
      </c>
      <c r="D15" t="s">
        <v>28</v>
      </c>
      <c r="E15" s="3">
        <v>430</v>
      </c>
      <c r="F15" s="3">
        <v>430</v>
      </c>
      <c r="G15" s="22">
        <v>912</v>
      </c>
      <c r="H15" s="23">
        <v>42</v>
      </c>
      <c r="I15" s="23">
        <v>75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42</v>
      </c>
      <c r="T15" s="24">
        <v>0</v>
      </c>
      <c r="U15" s="24">
        <v>0</v>
      </c>
      <c r="V15" s="24">
        <v>62</v>
      </c>
      <c r="W15" s="24">
        <v>0</v>
      </c>
      <c r="X15" s="24">
        <v>0</v>
      </c>
      <c r="Y15" s="24">
        <v>75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24</v>
      </c>
      <c r="B16" t="s">
        <v>25</v>
      </c>
      <c r="C16" t="s">
        <v>23</v>
      </c>
      <c r="D16" t="s">
        <v>7</v>
      </c>
      <c r="E16" s="3">
        <v>430</v>
      </c>
      <c r="F16" s="3">
        <v>430</v>
      </c>
      <c r="G16" s="22">
        <v>912</v>
      </c>
      <c r="H16" s="23">
        <v>132.5</v>
      </c>
      <c r="I16" s="23">
        <v>431</v>
      </c>
      <c r="J16" s="24">
        <v>348</v>
      </c>
      <c r="K16" s="24">
        <v>359</v>
      </c>
      <c r="L16" s="24">
        <v>315</v>
      </c>
      <c r="M16" s="24">
        <v>342</v>
      </c>
      <c r="N16" s="24">
        <v>0</v>
      </c>
      <c r="O16" s="24">
        <v>0</v>
      </c>
      <c r="P16" s="24">
        <v>431</v>
      </c>
      <c r="Q16" s="24">
        <v>0</v>
      </c>
      <c r="R16" s="24">
        <v>342</v>
      </c>
      <c r="S16" s="24">
        <v>0</v>
      </c>
      <c r="T16" s="24">
        <v>338</v>
      </c>
      <c r="U16" s="24">
        <v>396</v>
      </c>
      <c r="V16" s="24">
        <v>0</v>
      </c>
      <c r="W16" s="24">
        <v>0</v>
      </c>
      <c r="X16" s="24">
        <v>400</v>
      </c>
      <c r="Y16" s="24">
        <v>0</v>
      </c>
      <c r="Z16" s="24">
        <v>0</v>
      </c>
      <c r="AA16" s="24">
        <v>352</v>
      </c>
      <c r="AB16" s="24">
        <v>426</v>
      </c>
      <c r="AC16" s="24">
        <v>0</v>
      </c>
      <c r="AD16" s="24">
        <v>132.5</v>
      </c>
      <c r="AE16" s="24">
        <v>378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24</v>
      </c>
      <c r="B17" t="s">
        <v>25</v>
      </c>
      <c r="C17" t="s">
        <v>23</v>
      </c>
      <c r="D17" t="s">
        <v>9</v>
      </c>
      <c r="E17" s="3">
        <v>430</v>
      </c>
      <c r="F17" s="3">
        <v>430</v>
      </c>
      <c r="G17" s="22">
        <v>912</v>
      </c>
      <c r="H17" s="23">
        <v>182.66</v>
      </c>
      <c r="I17" s="23">
        <v>191.79</v>
      </c>
      <c r="J17" s="24">
        <v>0</v>
      </c>
      <c r="K17" s="24">
        <v>0</v>
      </c>
      <c r="L17" s="24">
        <v>0</v>
      </c>
      <c r="M17" s="24">
        <v>0</v>
      </c>
      <c r="N17" s="24">
        <v>191.79</v>
      </c>
      <c r="O17" s="24">
        <v>182.66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182.66</v>
      </c>
      <c r="X17" s="24">
        <v>0</v>
      </c>
      <c r="Y17" s="24">
        <v>0</v>
      </c>
      <c r="Z17" s="24">
        <v>182.66</v>
      </c>
      <c r="AA17" s="24">
        <v>0</v>
      </c>
      <c r="AB17" s="24">
        <v>0</v>
      </c>
      <c r="AC17" s="24">
        <v>182.66</v>
      </c>
      <c r="AD17" s="24">
        <v>0</v>
      </c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52</v>
      </c>
      <c r="B18" t="s">
        <v>53</v>
      </c>
      <c r="C18" t="s">
        <v>8</v>
      </c>
      <c r="D18" t="s">
        <v>28</v>
      </c>
      <c r="E18" s="3">
        <v>700</v>
      </c>
      <c r="F18" s="3">
        <v>700</v>
      </c>
      <c r="G18" s="22">
        <v>1001</v>
      </c>
      <c r="H18" s="23">
        <v>42</v>
      </c>
      <c r="I18" s="23">
        <v>42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42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52</v>
      </c>
      <c r="B19" t="s">
        <v>53</v>
      </c>
      <c r="C19" t="s">
        <v>8</v>
      </c>
      <c r="D19" t="s">
        <v>7</v>
      </c>
      <c r="E19" s="3">
        <v>700</v>
      </c>
      <c r="F19" s="3">
        <v>700</v>
      </c>
      <c r="G19" s="22">
        <v>1001</v>
      </c>
      <c r="H19" s="23">
        <v>303</v>
      </c>
      <c r="I19" s="23">
        <v>850</v>
      </c>
      <c r="J19" s="24">
        <v>692</v>
      </c>
      <c r="K19" s="24">
        <v>475</v>
      </c>
      <c r="L19" s="24">
        <v>965.82</v>
      </c>
      <c r="M19" s="24">
        <v>418</v>
      </c>
      <c r="N19" s="24">
        <v>0</v>
      </c>
      <c r="O19" s="24">
        <v>0</v>
      </c>
      <c r="P19" s="24">
        <v>615</v>
      </c>
      <c r="Q19" s="24">
        <v>303</v>
      </c>
      <c r="R19" s="24">
        <v>618</v>
      </c>
      <c r="S19" s="24">
        <v>0</v>
      </c>
      <c r="T19" s="24">
        <v>710</v>
      </c>
      <c r="U19" s="24">
        <v>575</v>
      </c>
      <c r="V19" s="24">
        <v>441</v>
      </c>
      <c r="W19" s="24">
        <v>0</v>
      </c>
      <c r="X19" s="24">
        <v>850</v>
      </c>
      <c r="Y19" s="24">
        <v>0</v>
      </c>
      <c r="Z19" s="24">
        <v>0</v>
      </c>
      <c r="AA19" s="24">
        <v>0</v>
      </c>
      <c r="AB19" s="24">
        <v>1003</v>
      </c>
      <c r="AC19" s="24">
        <v>0</v>
      </c>
      <c r="AD19" s="24">
        <v>0</v>
      </c>
      <c r="AE19" s="24">
        <v>1194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52</v>
      </c>
      <c r="B20" t="s">
        <v>53</v>
      </c>
      <c r="C20" t="s">
        <v>23</v>
      </c>
      <c r="D20" t="s">
        <v>7</v>
      </c>
      <c r="E20" s="3">
        <v>700</v>
      </c>
      <c r="F20" s="3">
        <v>700</v>
      </c>
      <c r="G20" s="22">
        <v>1001</v>
      </c>
      <c r="H20" s="23">
        <v>303</v>
      </c>
      <c r="I20" s="23">
        <v>850</v>
      </c>
      <c r="J20" s="24">
        <v>692</v>
      </c>
      <c r="K20" s="24">
        <v>475</v>
      </c>
      <c r="L20" s="24">
        <v>965.82</v>
      </c>
      <c r="M20" s="24">
        <v>418</v>
      </c>
      <c r="N20" s="24">
        <v>0</v>
      </c>
      <c r="O20" s="24">
        <v>0</v>
      </c>
      <c r="P20" s="24">
        <v>615</v>
      </c>
      <c r="Q20" s="24">
        <v>303</v>
      </c>
      <c r="R20" s="24">
        <v>618</v>
      </c>
      <c r="S20" s="24">
        <v>0</v>
      </c>
      <c r="T20" s="24">
        <v>710</v>
      </c>
      <c r="U20" s="24">
        <v>575</v>
      </c>
      <c r="V20" s="24">
        <v>441</v>
      </c>
      <c r="W20" s="24">
        <v>0</v>
      </c>
      <c r="X20" s="24">
        <v>850</v>
      </c>
      <c r="Y20" s="24">
        <v>0</v>
      </c>
      <c r="Z20" s="24">
        <v>0</v>
      </c>
      <c r="AA20" s="24">
        <v>0</v>
      </c>
      <c r="AB20" s="24">
        <v>1003</v>
      </c>
      <c r="AC20" s="24">
        <v>0</v>
      </c>
      <c r="AD20" s="24">
        <v>0</v>
      </c>
      <c r="AE20" s="24">
        <v>1194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E21" s="3"/>
      <c r="F21" s="3"/>
      <c r="G21" s="22"/>
      <c r="H21" s="23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E22" s="3"/>
      <c r="F22" s="3"/>
      <c r="G22" s="22"/>
      <c r="H22" s="23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22"/>
      <c r="H23" s="23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2"/>
      <c r="H24" s="23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2"/>
      <c r="H25" s="23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2"/>
      <c r="H26" s="23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2"/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3"/>
      <c r="B28" s="13"/>
      <c r="C28" s="13"/>
      <c r="D28" s="13"/>
      <c r="E28" s="14"/>
      <c r="F28" s="14"/>
      <c r="G28" s="15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3"/>
      <c r="B29" s="13"/>
      <c r="C29" s="13"/>
      <c r="D29" s="13"/>
      <c r="E29" s="14"/>
      <c r="F29" s="14"/>
      <c r="G29" s="15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3"/>
      <c r="B30" s="13"/>
      <c r="C30" s="13"/>
      <c r="D30" s="13"/>
      <c r="E30" s="14"/>
      <c r="F30" s="14"/>
      <c r="G30" s="15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3"/>
      <c r="B31" s="13"/>
      <c r="C31" s="13"/>
      <c r="D31" s="13"/>
      <c r="E31" s="14"/>
      <c r="F31" s="14"/>
      <c r="G31" s="15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20" t="s">
        <v>15</v>
      </c>
      <c r="B52" s="20" t="s">
        <v>1</v>
      </c>
      <c r="C52" s="20" t="s">
        <v>2</v>
      </c>
      <c r="D52" s="20" t="s">
        <v>3</v>
      </c>
      <c r="E52" s="21" t="s">
        <v>16</v>
      </c>
      <c r="F52" s="21" t="s">
        <v>17</v>
      </c>
      <c r="G52" s="21" t="s">
        <v>18</v>
      </c>
      <c r="H52" s="21" t="s">
        <v>19</v>
      </c>
      <c r="I52" s="21" t="s">
        <v>20</v>
      </c>
      <c r="J52" s="21" t="s">
        <v>21</v>
      </c>
      <c r="K52" s="21" t="s">
        <v>30</v>
      </c>
      <c r="L52" s="21" t="s">
        <v>31</v>
      </c>
      <c r="M52" s="21" t="s">
        <v>32</v>
      </c>
      <c r="N52" s="21" t="s">
        <v>33</v>
      </c>
      <c r="O52" s="21" t="s">
        <v>34</v>
      </c>
      <c r="P52" s="21" t="s">
        <v>35</v>
      </c>
      <c r="Q52" s="21" t="s">
        <v>36</v>
      </c>
      <c r="R52" s="21" t="s">
        <v>37</v>
      </c>
      <c r="S52" s="21" t="s">
        <v>38</v>
      </c>
      <c r="T52" s="21" t="s">
        <v>39</v>
      </c>
      <c r="U52" s="21" t="s">
        <v>40</v>
      </c>
      <c r="V52" s="21" t="s">
        <v>41</v>
      </c>
      <c r="W52" s="21" t="s">
        <v>42</v>
      </c>
      <c r="X52" s="21" t="s">
        <v>43</v>
      </c>
      <c r="Y52" s="21" t="s">
        <v>44</v>
      </c>
      <c r="Z52" s="21" t="s">
        <v>45</v>
      </c>
      <c r="AA52" s="21" t="s">
        <v>46</v>
      </c>
      <c r="AB52" s="21" t="s">
        <v>47</v>
      </c>
      <c r="AC52" s="21" t="s">
        <v>48</v>
      </c>
      <c r="AD52" s="21" t="s">
        <v>49</v>
      </c>
      <c r="AE52" s="21" t="s">
        <v>27</v>
      </c>
      <c r="AF52" s="21"/>
      <c r="AG52" s="21"/>
      <c r="AH52" s="21"/>
      <c r="AI52" s="21"/>
      <c r="AJ52" s="21"/>
      <c r="AK52" s="21"/>
      <c r="AL52" s="21"/>
      <c r="AM52" s="21"/>
      <c r="AN52" s="2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6</v>
      </c>
      <c r="B53" t="s">
        <v>22</v>
      </c>
      <c r="C53" t="s">
        <v>8</v>
      </c>
      <c r="D53" t="s">
        <v>28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6</v>
      </c>
      <c r="B54" t="s">
        <v>22</v>
      </c>
      <c r="C54" t="s">
        <v>8</v>
      </c>
      <c r="D54" t="s">
        <v>29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6</v>
      </c>
      <c r="B55" t="s">
        <v>22</v>
      </c>
      <c r="C55" t="s">
        <v>8</v>
      </c>
      <c r="D55" t="s">
        <v>7</v>
      </c>
      <c r="E55" s="4">
        <f>IF('Shoppable Services'!$F$4=$D55,1,0)*IF('Shoppable Services'!$E$4=$C55,1,0)*IF('Shoppable Services'!$D$4=$B55,1,0)*IF('Shoppable Services'!$C$4=$A55,1,0)*$E4</f>
        <v>1800</v>
      </c>
      <c r="F55" s="4">
        <f>IF('Shoppable Services'!$F$4=$D55,1,0)*IF('Shoppable Services'!$E$4=$C55,1,0)*IF('Shoppable Services'!$D$4=$B55,1,0)*IF('Shoppable Services'!$C$4=$A55,1,0)*$F4</f>
        <v>1800</v>
      </c>
      <c r="G55" s="4">
        <f>IF('Shoppable Services'!$F$4=$D55,1,0)*IF('Shoppable Services'!$E$4=$C55,1,0)*IF('Shoppable Services'!$D$4=$B55,1,0)*IF('Shoppable Services'!$C$4=$A55,1,0)*$G4</f>
        <v>124</v>
      </c>
      <c r="H55" s="4">
        <f>IF('Shoppable Services'!$F$4=$D55,1,0)*IF('Shoppable Services'!$E$4=$C55,1,0)*IF('Shoppable Services'!$D$4=$B55,1,0)*IF('Shoppable Services'!$C$4=$A55,1,0)*$H4</f>
        <v>544.96</v>
      </c>
      <c r="I55" s="4">
        <f>IF('Shoppable Services'!$F$4=$D55,1,0)*IF('Shoppable Services'!$E$4=$C55,1,0)*IF('Shoppable Services'!$D$4=$B55,1,0)*IF('Shoppable Services'!$C$4=$A55,1,0)*$I4</f>
        <v>1100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1002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6</v>
      </c>
      <c r="B56" t="s">
        <v>22</v>
      </c>
      <c r="C56" t="s">
        <v>23</v>
      </c>
      <c r="D56" t="s">
        <v>28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6</v>
      </c>
      <c r="B57" t="s">
        <v>22</v>
      </c>
      <c r="C57" t="s">
        <v>23</v>
      </c>
      <c r="D57" t="s">
        <v>29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6</v>
      </c>
      <c r="B58" t="s">
        <v>22</v>
      </c>
      <c r="C58" t="s">
        <v>23</v>
      </c>
      <c r="D58" t="s">
        <v>7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24</v>
      </c>
      <c r="B59" t="s">
        <v>50</v>
      </c>
      <c r="C59" t="s">
        <v>8</v>
      </c>
      <c r="D59" t="s">
        <v>51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24</v>
      </c>
      <c r="B60" t="s">
        <v>50</v>
      </c>
      <c r="C60" t="s">
        <v>8</v>
      </c>
      <c r="D60" t="s">
        <v>9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24</v>
      </c>
      <c r="B61" t="s">
        <v>50</v>
      </c>
      <c r="C61" t="s">
        <v>23</v>
      </c>
      <c r="D61" t="s">
        <v>51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24</v>
      </c>
      <c r="B62" t="s">
        <v>50</v>
      </c>
      <c r="C62" t="s">
        <v>23</v>
      </c>
      <c r="D62" t="s">
        <v>9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24</v>
      </c>
      <c r="B63" t="s">
        <v>25</v>
      </c>
      <c r="C63" t="s">
        <v>8</v>
      </c>
      <c r="D63" t="s">
        <v>28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24</v>
      </c>
      <c r="B64" t="s">
        <v>25</v>
      </c>
      <c r="C64" t="s">
        <v>8</v>
      </c>
      <c r="D64" t="s">
        <v>7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24</v>
      </c>
      <c r="B65" t="s">
        <v>25</v>
      </c>
      <c r="C65" t="s">
        <v>8</v>
      </c>
      <c r="D65" t="s">
        <v>9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24</v>
      </c>
      <c r="B66" t="s">
        <v>25</v>
      </c>
      <c r="C66" t="s">
        <v>23</v>
      </c>
      <c r="D66" t="s">
        <v>28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24</v>
      </c>
      <c r="B67" t="s">
        <v>25</v>
      </c>
      <c r="C67" t="s">
        <v>23</v>
      </c>
      <c r="D67" t="s">
        <v>7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24</v>
      </c>
      <c r="B68" t="s">
        <v>25</v>
      </c>
      <c r="C68" t="s">
        <v>23</v>
      </c>
      <c r="D68" t="s">
        <v>9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52</v>
      </c>
      <c r="B69" t="s">
        <v>53</v>
      </c>
      <c r="C69" t="s">
        <v>8</v>
      </c>
      <c r="D69" t="s">
        <v>28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52</v>
      </c>
      <c r="B70" t="s">
        <v>53</v>
      </c>
      <c r="C70" t="s">
        <v>8</v>
      </c>
      <c r="D70" t="s">
        <v>7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52</v>
      </c>
      <c r="B71" t="s">
        <v>53</v>
      </c>
      <c r="C71" t="s">
        <v>23</v>
      </c>
      <c r="D71" t="s">
        <v>7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E72" s="4">
        <f>COUNTIF(E53:E71,"&gt;0")</f>
        <v>1</v>
      </c>
      <c r="F72" s="4">
        <f>COUNTIF(F53:F71,"&gt;0")</f>
        <v>1</v>
      </c>
      <c r="G72" s="4">
        <f>COUNTIF(G53:G71,"&gt;0")</f>
        <v>1</v>
      </c>
      <c r="H72" s="4">
        <f>COUNTIF(H53:H71,"&gt;0")</f>
        <v>1</v>
      </c>
      <c r="I72" s="4">
        <f>COUNTIF(I53:I71,"&gt;0")</f>
        <v>1</v>
      </c>
      <c r="J72" s="4">
        <f>COUNTIF(J53:BE71,"&gt;0")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B798B7-FAA2-4983-AB23-B846A276946B}"/>
</file>

<file path=customXml/itemProps2.xml><?xml version="1.0" encoding="utf-8"?>
<ds:datastoreItem xmlns:ds="http://schemas.openxmlformats.org/officeDocument/2006/customXml" ds:itemID="{3C48BDD6-7895-4DDD-B5B2-8F06EDD063A1}"/>
</file>

<file path=customXml/itemProps3.xml><?xml version="1.0" encoding="utf-8"?>
<ds:datastoreItem xmlns:ds="http://schemas.openxmlformats.org/officeDocument/2006/customXml" ds:itemID="{EAEBD882-2C34-4963-B268-19F9DCFD1D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2022-03-17T19:36:50Z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