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90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90" i="1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90" i="1" s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90" i="1" l="1"/>
  <c r="L4" i="6" s="1"/>
  <c r="G90" i="1"/>
  <c r="G4" i="6" s="1"/>
  <c r="J90" i="1"/>
  <c r="H4" i="6" s="1"/>
  <c r="I4" i="6"/>
  <c r="K4" i="6"/>
</calcChain>
</file>

<file path=xl/sharedStrings.xml><?xml version="1.0" encoding="utf-8"?>
<sst xmlns="http://schemas.openxmlformats.org/spreadsheetml/2006/main" count="471" uniqueCount="76">
  <si>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</si>
  <si>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</si>
  <si>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</si>
  <si>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</si>
  <si>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</si>
  <si>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</si>
  <si>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</si>
  <si>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</si>
  <si>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</si>
  <si>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</si>
  <si>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</si>
  <si>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</si>
  <si>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</si>
  <si>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</si>
  <si>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</si>
  <si>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</si>
  <si>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</si>
  <si>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</si>
  <si>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</si>
  <si>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</si>
  <si>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</si>
  <si>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</si>
  <si>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</si>
  <si>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</si>
  <si>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</si>
  <si>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</si>
  <si>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</si>
  <si>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</si>
  <si>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</si>
  <si>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Adult</t>
  </si>
  <si>
    <t>Inpatient - Detox</t>
  </si>
  <si>
    <t>Inpatient - Other</t>
  </si>
  <si>
    <t>Inpatient - Rehab</t>
  </si>
  <si>
    <t>IOP - SUD</t>
  </si>
  <si>
    <t>AETNA HMO Rate</t>
  </si>
  <si>
    <t>AETNA PPO Rate</t>
  </si>
  <si>
    <t>AMERI CHIP Rate</t>
  </si>
  <si>
    <t>AMERI STAR KIDS Rate</t>
  </si>
  <si>
    <t>AMERIGROUP TEXAS MCA Rate</t>
  </si>
  <si>
    <t>AMERIVANTAGE MCARE Rate</t>
  </si>
  <si>
    <t>BCBS ESSEN/PREM/HIGH Rate</t>
  </si>
  <si>
    <t>BCBS MEDICARE Rate</t>
  </si>
  <si>
    <t>BCBS MY BLUE HEALTH Rate</t>
  </si>
  <si>
    <t>BEACON MCD Rate</t>
  </si>
  <si>
    <t>BLUE ADVANTAGE HMO Rate</t>
  </si>
  <si>
    <t>BLUE CHOICE PPO Rate</t>
  </si>
  <si>
    <t>CBHN AMERIKIDS CHIPS Rate</t>
  </si>
  <si>
    <t>CHC CHIP Rate</t>
  </si>
  <si>
    <t>CIGNA MCC HMO Rate</t>
  </si>
  <si>
    <t>CIGNA PPO Rate</t>
  </si>
  <si>
    <t>CORPHEALTH HUMANA EM Rate</t>
  </si>
  <si>
    <t>MAGELLAN HMO Rate</t>
  </si>
  <si>
    <t>MAGELLAN MBC PPO Rate</t>
  </si>
  <si>
    <t>MOLINA CHIP Rate</t>
  </si>
  <si>
    <t>MOLINA HEALTHCARE Rate</t>
  </si>
  <si>
    <t>SCOTT &amp; WHITE HEALTH Rate</t>
  </si>
  <si>
    <t>SELECT CARE OF TX UB Rate</t>
  </si>
  <si>
    <t>SUPERIOR FOSTER Rate</t>
  </si>
  <si>
    <t>SUPERIOR/IMHS Rate</t>
  </si>
  <si>
    <t>TEXAS CHILDRENS CHIP Rate</t>
  </si>
  <si>
    <t>TEXAS HEALTHSPRING Rate</t>
  </si>
  <si>
    <t>TX CHILDRENS STAR Rate</t>
  </si>
  <si>
    <t>UBH CHIP Rate</t>
  </si>
  <si>
    <t>UBH HMO Rate</t>
  </si>
  <si>
    <t>UBH MANAGED MEDICAID Rate</t>
  </si>
  <si>
    <t>UBH MANAGED MEDICARE Rate</t>
  </si>
  <si>
    <t>UBH PPO Rate</t>
  </si>
  <si>
    <t>UBH STAR KIDS Rate</t>
  </si>
  <si>
    <t>VALUE OPTIONS PPO Rate</t>
  </si>
  <si>
    <t>VETERANS ADMINISTRAT Rate</t>
  </si>
  <si>
    <t>Geriatric</t>
  </si>
  <si>
    <t>Inpatient - ECT</t>
  </si>
  <si>
    <t>Outpatient - ECT</t>
  </si>
  <si>
    <t>Partial Hospital - SUD</t>
  </si>
  <si>
    <t>Residential Treatment (RTC)(PRTF)</t>
  </si>
  <si>
    <t>RTC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</si>
</sst>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0" sqref="B60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4" t="s">
        <v>28</v>
      </c>
    </row>
    <row r="2" spans="1:12">
      <c r="B2" s="18" t="s">
        <v>15</v>
      </c>
      <c r="C2" s="18"/>
      <c r="D2" s="18"/>
      <c r="E2" s="18"/>
      <c r="F2" s="18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37</v>
      </c>
      <c r="C4" s="10" t="s">
        <v>7</v>
      </c>
      <c r="D4" s="10" t="s">
        <v>23</v>
      </c>
      <c r="E4" s="10" t="s">
        <v>29</v>
      </c>
      <c r="F4" s="10" t="s">
        <v>8</v>
      </c>
      <c r="G4" s="11">
        <f>IF(Data!$G$90&gt;1,"Error",MAX(Data!G53:G78))</f>
        <v>124</v>
      </c>
      <c r="H4" s="12">
        <f>IF(Data!$J$90&gt;1,"Error",IF(Data!$J$90=0,"N/A",MAX(Data!J53:BD78)))</f>
        <v>649.15</v>
      </c>
      <c r="I4" s="12">
        <f>IF(Data!$H$90&gt;1,"Error",SUM(Data!H53:H78))</f>
        <v>585.76</v>
      </c>
      <c r="J4" s="12">
        <f>IF(Data!$I$90&gt;1,"Error",SUM(Data!I53:I78))</f>
        <v>914.31</v>
      </c>
      <c r="K4" s="12">
        <f>IF(Data!$E$90&gt;1,"Error",SUM(Data!E53:E78))</f>
        <v>2000</v>
      </c>
      <c r="L4" s="12">
        <f>IF(Data!$F$90&gt;1,"Error",SUM(Data!F53:F78))</f>
        <v>2000</v>
      </c>
    </row>
    <row r="7" spans="1:12" hidden="1" outlineLevel="1">
      <c r="B7" s="13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3" t="s">
        <v>34</v>
      </c>
      <c r="C8" t="s">
        <v>7</v>
      </c>
      <c r="D8" t="s">
        <v>30</v>
      </c>
      <c r="E8" t="s">
        <v>9</v>
      </c>
      <c r="F8" t="s">
        <v>8</v>
      </c>
    </row>
    <row r="9" spans="1:12" hidden="1" outlineLevel="1">
      <c r="B9" s="13" t="s">
        <v>35</v>
      </c>
      <c r="C9" t="s">
        <v>25</v>
      </c>
      <c r="D9" t="s">
        <v>71</v>
      </c>
      <c r="E9" t="s">
        <v>29</v>
      </c>
      <c r="F9" t="s">
        <v>10</v>
      </c>
    </row>
    <row r="10" spans="1:12" hidden="1" outlineLevel="1">
      <c r="B10" s="13" t="s">
        <v>36</v>
      </c>
      <c r="C10" t="s">
        <v>74</v>
      </c>
      <c r="D10" t="s">
        <v>31</v>
      </c>
      <c r="E10" t="s">
        <v>70</v>
      </c>
      <c r="F10"/>
    </row>
    <row r="11" spans="1:12" hidden="1" outlineLevel="1">
      <c r="B11" s="13" t="s">
        <v>37</v>
      </c>
      <c r="C11"/>
      <c r="D11" t="s">
        <v>23</v>
      </c>
      <c r="E11" t="s">
        <v>24</v>
      </c>
      <c r="F11"/>
    </row>
    <row r="12" spans="1:12" ht="30" hidden="1" outlineLevel="1">
      <c r="B12" s="13" t="s">
        <v>38</v>
      </c>
      <c r="C12"/>
      <c r="D12" t="s">
        <v>32</v>
      </c>
      <c r="E12"/>
      <c r="F12"/>
    </row>
    <row r="13" spans="1:12" hidden="1" outlineLevel="1">
      <c r="B13" s="13" t="s">
        <v>39</v>
      </c>
      <c r="C13"/>
      <c r="D13" t="s">
        <v>26</v>
      </c>
      <c r="E13"/>
      <c r="F13"/>
    </row>
    <row r="14" spans="1:12" hidden="1" outlineLevel="1">
      <c r="B14" s="13" t="s">
        <v>40</v>
      </c>
      <c r="C14"/>
      <c r="D14" t="s">
        <v>33</v>
      </c>
      <c r="E14"/>
      <c r="F14"/>
    </row>
    <row r="15" spans="1:12" hidden="1" outlineLevel="1">
      <c r="B15" s="13" t="s">
        <v>41</v>
      </c>
      <c r="C15"/>
      <c r="D15" t="s">
        <v>72</v>
      </c>
      <c r="E15"/>
      <c r="F15"/>
    </row>
    <row r="16" spans="1:12" hidden="1" outlineLevel="1">
      <c r="B16" s="13" t="s">
        <v>42</v>
      </c>
      <c r="C16"/>
      <c r="D16" t="s">
        <v>27</v>
      </c>
      <c r="E16"/>
      <c r="F16"/>
    </row>
    <row r="17" spans="2:6" hidden="1" outlineLevel="1">
      <c r="B17" s="13" t="s">
        <v>43</v>
      </c>
      <c r="C17"/>
      <c r="D17" t="s">
        <v>73</v>
      </c>
      <c r="E17"/>
      <c r="F17"/>
    </row>
    <row r="18" spans="2:6" hidden="1" outlineLevel="1">
      <c r="B18" s="13" t="s">
        <v>44</v>
      </c>
      <c r="C18"/>
      <c r="D18" t="s">
        <v>75</v>
      </c>
      <c r="E18"/>
      <c r="F18"/>
    </row>
    <row r="19" spans="2:6" hidden="1" outlineLevel="1">
      <c r="B19" s="13" t="s">
        <v>45</v>
      </c>
      <c r="C19"/>
      <c r="D19"/>
      <c r="E19"/>
      <c r="F19"/>
    </row>
    <row r="20" spans="2:6" hidden="1" outlineLevel="1">
      <c r="B20" s="13" t="s">
        <v>46</v>
      </c>
      <c r="C20"/>
      <c r="D20"/>
      <c r="E20"/>
      <c r="F20"/>
    </row>
    <row r="21" spans="2:6" hidden="1" outlineLevel="1">
      <c r="B21" s="13" t="s">
        <v>47</v>
      </c>
      <c r="C21"/>
      <c r="D21"/>
      <c r="E21"/>
      <c r="F21"/>
    </row>
    <row r="22" spans="2:6" hidden="1" outlineLevel="1">
      <c r="B22" s="13" t="s">
        <v>48</v>
      </c>
      <c r="C22"/>
      <c r="D22"/>
      <c r="E22"/>
      <c r="F22"/>
    </row>
    <row r="23" spans="2:6" hidden="1" outlineLevel="1">
      <c r="B23" s="13" t="s">
        <v>49</v>
      </c>
      <c r="C23"/>
      <c r="D23"/>
      <c r="E23"/>
      <c r="F23"/>
    </row>
    <row r="24" spans="2:6" hidden="1" outlineLevel="1">
      <c r="B24" s="13" t="s">
        <v>6</v>
      </c>
      <c r="C24"/>
      <c r="D24"/>
      <c r="E24"/>
      <c r="F24"/>
    </row>
    <row r="25" spans="2:6" ht="30" hidden="1" outlineLevel="1">
      <c r="B25" s="13" t="s">
        <v>50</v>
      </c>
      <c r="C25"/>
      <c r="D25"/>
      <c r="E25"/>
      <c r="F25"/>
    </row>
    <row r="26" spans="2:6" hidden="1" outlineLevel="1">
      <c r="B26" s="13" t="s">
        <v>51</v>
      </c>
      <c r="C26"/>
      <c r="D26"/>
      <c r="E26"/>
      <c r="F26"/>
    </row>
    <row r="27" spans="2:6" hidden="1" outlineLevel="1">
      <c r="B27" s="13" t="s">
        <v>52</v>
      </c>
      <c r="C27"/>
      <c r="D27"/>
      <c r="E27"/>
      <c r="F27"/>
    </row>
    <row r="28" spans="2:6" hidden="1" outlineLevel="1">
      <c r="B28" s="13" t="s">
        <v>53</v>
      </c>
      <c r="C28"/>
      <c r="D28"/>
      <c r="E28"/>
      <c r="F28"/>
    </row>
    <row r="29" spans="2:6" hidden="1" outlineLevel="1">
      <c r="B29" s="13" t="s">
        <v>54</v>
      </c>
      <c r="C29"/>
      <c r="D29"/>
      <c r="E29"/>
      <c r="F29"/>
    </row>
    <row r="30" spans="2:6" hidden="1" outlineLevel="1">
      <c r="B30" s="13" t="s">
        <v>55</v>
      </c>
      <c r="C30"/>
      <c r="D30"/>
      <c r="E30"/>
      <c r="F30"/>
    </row>
    <row r="31" spans="2:6" hidden="1" outlineLevel="1">
      <c r="B31" s="13" t="s">
        <v>56</v>
      </c>
      <c r="C31"/>
      <c r="D31"/>
      <c r="E31"/>
      <c r="F31"/>
    </row>
    <row r="32" spans="2:6" hidden="1" outlineLevel="1">
      <c r="B32" s="13" t="s">
        <v>57</v>
      </c>
      <c r="C32"/>
      <c r="D32"/>
      <c r="E32"/>
      <c r="F32"/>
    </row>
    <row r="33" spans="2:6" hidden="1" outlineLevel="1">
      <c r="B33" s="13" t="s">
        <v>58</v>
      </c>
      <c r="C33"/>
      <c r="D33"/>
      <c r="E33"/>
      <c r="F33"/>
    </row>
    <row r="34" spans="2:6" hidden="1" outlineLevel="1">
      <c r="B34" s="13" t="s">
        <v>59</v>
      </c>
      <c r="C34"/>
      <c r="D34"/>
      <c r="E34"/>
      <c r="F34"/>
    </row>
    <row r="35" spans="2:6" hidden="1" outlineLevel="1">
      <c r="B35" s="13" t="s">
        <v>60</v>
      </c>
      <c r="C35"/>
      <c r="D35"/>
      <c r="E35"/>
      <c r="F35"/>
    </row>
    <row r="36" spans="2:6" hidden="1" outlineLevel="1">
      <c r="B36" s="13" t="s">
        <v>22</v>
      </c>
      <c r="C36"/>
      <c r="D36"/>
      <c r="E36"/>
      <c r="F36"/>
    </row>
    <row r="37" spans="2:6" hidden="1" outlineLevel="1">
      <c r="B37" s="13" t="s">
        <v>61</v>
      </c>
      <c r="C37"/>
      <c r="D37"/>
      <c r="E37"/>
      <c r="F37"/>
    </row>
    <row r="38" spans="2:6" hidden="1" outlineLevel="1">
      <c r="B38" s="13" t="s">
        <v>62</v>
      </c>
      <c r="C38"/>
      <c r="D38"/>
      <c r="E38"/>
      <c r="F38"/>
    </row>
    <row r="39" spans="2:6" hidden="1" outlineLevel="1">
      <c r="B39" s="13" t="s">
        <v>63</v>
      </c>
      <c r="C39"/>
      <c r="D39"/>
      <c r="E39"/>
      <c r="F39"/>
    </row>
    <row r="40" spans="2:6" ht="30" hidden="1" outlineLevel="1">
      <c r="B40" s="13" t="s">
        <v>64</v>
      </c>
      <c r="C40"/>
      <c r="D40"/>
      <c r="E40"/>
      <c r="F40"/>
    </row>
    <row r="41" spans="2:6" ht="30" hidden="1" outlineLevel="1">
      <c r="B41" s="13" t="s">
        <v>65</v>
      </c>
      <c r="C41"/>
      <c r="D41"/>
      <c r="E41"/>
      <c r="F41"/>
    </row>
    <row r="42" spans="2:6" hidden="1" outlineLevel="1">
      <c r="B42" s="13" t="s">
        <v>66</v>
      </c>
      <c r="C42"/>
      <c r="D42"/>
      <c r="E42"/>
      <c r="F42"/>
    </row>
    <row r="43" spans="2:6" hidden="1" outlineLevel="1">
      <c r="B43" s="13" t="s">
        <v>67</v>
      </c>
      <c r="C43"/>
      <c r="D43"/>
      <c r="E43"/>
      <c r="F43"/>
    </row>
    <row r="44" spans="2:6" hidden="1" outlineLevel="1">
      <c r="B44" s="13" t="s">
        <v>68</v>
      </c>
      <c r="C44"/>
      <c r="D44"/>
      <c r="E44"/>
      <c r="F44"/>
    </row>
    <row r="45" spans="2:6" hidden="1" outlineLevel="1">
      <c r="B45" s="13" t="s">
        <v>69</v>
      </c>
      <c r="C45"/>
      <c r="D45"/>
      <c r="E45"/>
      <c r="F45"/>
    </row>
    <row r="46" spans="2:6" hidden="1" outlineLevel="1">
      <c r="B46" s="13"/>
      <c r="C46"/>
      <c r="D46"/>
      <c r="E46"/>
      <c r="F46"/>
    </row>
    <row r="47" spans="2:6" hidden="1" outlineLevel="1">
      <c r="B47" s="13"/>
      <c r="C47"/>
      <c r="D47"/>
      <c r="E47"/>
      <c r="F47"/>
    </row>
    <row r="48" spans="2:6" hidden="1" outlineLevel="1">
      <c r="B48" s="13"/>
      <c r="C48"/>
      <c r="D48"/>
      <c r="E48"/>
      <c r="F48"/>
    </row>
    <row r="49" spans="2:6" hidden="1" outlineLevel="1">
      <c r="B49" s="13"/>
      <c r="C49"/>
      <c r="D49"/>
      <c r="E49"/>
      <c r="F49"/>
    </row>
    <row r="50" spans="2:6" hidden="1" outlineLevel="1">
      <c r="B50" s="13"/>
      <c r="C50"/>
      <c r="D50"/>
      <c r="E50"/>
      <c r="F50"/>
    </row>
    <row r="51" spans="2:6" hidden="1" outlineLevel="1">
      <c r="B51" s="13"/>
      <c r="C51"/>
      <c r="D51"/>
      <c r="E51"/>
      <c r="F51"/>
    </row>
    <row r="52" spans="2:6" hidden="1" outlineLevel="1">
      <c r="B52" s="13"/>
      <c r="C52"/>
      <c r="D52"/>
      <c r="E52"/>
      <c r="F52"/>
    </row>
    <row r="53" spans="2:6" hidden="1" outlineLevel="1">
      <c r="B53" s="13"/>
      <c r="C53"/>
      <c r="D53"/>
      <c r="E53"/>
      <c r="F53"/>
    </row>
    <row r="54" spans="2:6" hidden="1" outlineLevel="1">
      <c r="B54" s="13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$D$8:$D$18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$B$8:$B$45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0"/>
  <sheetViews>
    <sheetView topLeftCell="AD1" workbookViewId="0">
      <selection activeCell="J1" sqref="J1:AU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" t="s">
        <v>16</v>
      </c>
      <c r="B1" s="1" t="s">
        <v>1</v>
      </c>
      <c r="C1" s="1" t="s">
        <v>2</v>
      </c>
      <c r="D1" s="1" t="s">
        <v>3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40</v>
      </c>
      <c r="Q1" s="2" t="s">
        <v>41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46</v>
      </c>
      <c r="W1" s="2" t="s">
        <v>47</v>
      </c>
      <c r="X1" s="2" t="s">
        <v>48</v>
      </c>
      <c r="Y1" s="2" t="s">
        <v>49</v>
      </c>
      <c r="Z1" s="2" t="s">
        <v>6</v>
      </c>
      <c r="AA1" s="2" t="s">
        <v>50</v>
      </c>
      <c r="AB1" s="2" t="s">
        <v>51</v>
      </c>
      <c r="AC1" s="2" t="s">
        <v>52</v>
      </c>
      <c r="AD1" s="2" t="s">
        <v>53</v>
      </c>
      <c r="AE1" s="2" t="s">
        <v>54</v>
      </c>
      <c r="AF1" s="2" t="s">
        <v>55</v>
      </c>
      <c r="AG1" s="2" t="s">
        <v>56</v>
      </c>
      <c r="AH1" s="2" t="s">
        <v>57</v>
      </c>
      <c r="AI1" s="2" t="s">
        <v>58</v>
      </c>
      <c r="AJ1" s="2" t="s">
        <v>59</v>
      </c>
      <c r="AK1" s="2" t="s">
        <v>60</v>
      </c>
      <c r="AL1" s="2" t="s">
        <v>22</v>
      </c>
      <c r="AM1" s="2" t="s">
        <v>61</v>
      </c>
      <c r="AN1" s="2" t="s">
        <v>62</v>
      </c>
      <c r="AO1" s="2" t="s">
        <v>63</v>
      </c>
      <c r="AP1" s="2" t="s">
        <v>64</v>
      </c>
      <c r="AQ1" s="2" t="s">
        <v>65</v>
      </c>
      <c r="AR1" s="2" t="s">
        <v>66</v>
      </c>
      <c r="AS1" s="2" t="s">
        <v>67</v>
      </c>
      <c r="AT1" s="2" t="s">
        <v>68</v>
      </c>
      <c r="AU1" s="2" t="s">
        <v>69</v>
      </c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30</v>
      </c>
      <c r="C2" t="s">
        <v>9</v>
      </c>
      <c r="D2" t="s">
        <v>8</v>
      </c>
      <c r="E2" s="3">
        <v>2000</v>
      </c>
      <c r="F2" s="3">
        <v>2000</v>
      </c>
      <c r="G2" s="15">
        <v>126</v>
      </c>
      <c r="H2" s="16">
        <v>585.76</v>
      </c>
      <c r="I2" s="16">
        <v>914.31</v>
      </c>
      <c r="J2" s="17">
        <v>848</v>
      </c>
      <c r="K2" s="17">
        <v>848</v>
      </c>
      <c r="L2" s="17">
        <v>649.15</v>
      </c>
      <c r="M2" s="17">
        <v>649.15</v>
      </c>
      <c r="N2" s="17">
        <v>649.15</v>
      </c>
      <c r="O2" s="17">
        <v>872.55</v>
      </c>
      <c r="P2" s="17">
        <v>748</v>
      </c>
      <c r="Q2" s="17">
        <v>847.62</v>
      </c>
      <c r="R2" s="17">
        <v>708</v>
      </c>
      <c r="S2" s="17">
        <v>750</v>
      </c>
      <c r="T2" s="17">
        <v>708</v>
      </c>
      <c r="U2" s="17">
        <v>787</v>
      </c>
      <c r="V2" s="17">
        <v>649.15</v>
      </c>
      <c r="W2" s="17">
        <v>750</v>
      </c>
      <c r="X2" s="17">
        <v>828</v>
      </c>
      <c r="Y2" s="17">
        <v>828</v>
      </c>
      <c r="Z2" s="17">
        <v>735</v>
      </c>
      <c r="AA2" s="17">
        <v>902</v>
      </c>
      <c r="AB2" s="17">
        <v>727</v>
      </c>
      <c r="AC2" s="17">
        <v>768</v>
      </c>
      <c r="AD2" s="17">
        <v>725</v>
      </c>
      <c r="AE2" s="17">
        <v>725</v>
      </c>
      <c r="AF2" s="17">
        <v>670</v>
      </c>
      <c r="AG2" s="17">
        <v>872</v>
      </c>
      <c r="AH2" s="17">
        <v>614</v>
      </c>
      <c r="AI2" s="17">
        <v>614</v>
      </c>
      <c r="AJ2" s="17">
        <v>585.76</v>
      </c>
      <c r="AK2" s="17">
        <v>847.62</v>
      </c>
      <c r="AL2" s="17">
        <v>906.24</v>
      </c>
      <c r="AM2" s="17">
        <v>585.76</v>
      </c>
      <c r="AN2" s="17">
        <v>710</v>
      </c>
      <c r="AO2" s="17">
        <v>872</v>
      </c>
      <c r="AP2" s="17">
        <v>710</v>
      </c>
      <c r="AQ2" s="17">
        <v>845</v>
      </c>
      <c r="AR2" s="17">
        <v>872</v>
      </c>
      <c r="AS2" s="17">
        <v>710</v>
      </c>
      <c r="AT2" s="17">
        <v>804</v>
      </c>
      <c r="AU2" s="17">
        <v>914.31</v>
      </c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30</v>
      </c>
      <c r="C3" t="s">
        <v>29</v>
      </c>
      <c r="D3" t="s">
        <v>8</v>
      </c>
      <c r="E3" s="3">
        <v>2000</v>
      </c>
      <c r="F3" s="3">
        <v>2000</v>
      </c>
      <c r="G3" s="15">
        <v>126</v>
      </c>
      <c r="H3" s="16">
        <v>585.76</v>
      </c>
      <c r="I3" s="16">
        <v>914.31</v>
      </c>
      <c r="J3" s="17">
        <v>848</v>
      </c>
      <c r="K3" s="17">
        <v>848</v>
      </c>
      <c r="L3" s="17">
        <v>649.15</v>
      </c>
      <c r="M3" s="17">
        <v>649.15</v>
      </c>
      <c r="N3" s="17">
        <v>649.15</v>
      </c>
      <c r="O3" s="17">
        <v>872.55</v>
      </c>
      <c r="P3" s="17">
        <v>748</v>
      </c>
      <c r="Q3" s="17">
        <v>847.62</v>
      </c>
      <c r="R3" s="17">
        <v>708</v>
      </c>
      <c r="S3" s="17">
        <v>750</v>
      </c>
      <c r="T3" s="17">
        <v>708</v>
      </c>
      <c r="U3" s="17">
        <v>787</v>
      </c>
      <c r="V3" s="17">
        <v>649.15</v>
      </c>
      <c r="W3" s="17">
        <v>750</v>
      </c>
      <c r="X3" s="17">
        <v>828</v>
      </c>
      <c r="Y3" s="17">
        <v>828</v>
      </c>
      <c r="Z3" s="17">
        <v>735</v>
      </c>
      <c r="AA3" s="17">
        <v>902</v>
      </c>
      <c r="AB3" s="17">
        <v>727</v>
      </c>
      <c r="AC3" s="17">
        <v>768</v>
      </c>
      <c r="AD3" s="17">
        <v>725</v>
      </c>
      <c r="AE3" s="17">
        <v>725</v>
      </c>
      <c r="AF3" s="17">
        <v>670</v>
      </c>
      <c r="AG3" s="17">
        <v>872</v>
      </c>
      <c r="AH3" s="17">
        <v>614</v>
      </c>
      <c r="AI3" s="17">
        <v>614</v>
      </c>
      <c r="AJ3" s="17">
        <v>585.76</v>
      </c>
      <c r="AK3" s="17">
        <v>847.62</v>
      </c>
      <c r="AL3" s="17">
        <v>906.24</v>
      </c>
      <c r="AM3" s="17">
        <v>585.76</v>
      </c>
      <c r="AN3" s="17">
        <v>710</v>
      </c>
      <c r="AO3" s="17">
        <v>872</v>
      </c>
      <c r="AP3" s="17">
        <v>710</v>
      </c>
      <c r="AQ3" s="17">
        <v>845</v>
      </c>
      <c r="AR3" s="17">
        <v>872</v>
      </c>
      <c r="AS3" s="17">
        <v>710</v>
      </c>
      <c r="AT3" s="17">
        <v>804</v>
      </c>
      <c r="AU3" s="17">
        <v>914.31</v>
      </c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30</v>
      </c>
      <c r="C4" t="s">
        <v>70</v>
      </c>
      <c r="D4" t="s">
        <v>8</v>
      </c>
      <c r="E4" s="3">
        <v>2000</v>
      </c>
      <c r="F4" s="3">
        <v>2000</v>
      </c>
      <c r="G4" s="15">
        <v>126</v>
      </c>
      <c r="H4" s="16">
        <v>585.76</v>
      </c>
      <c r="I4" s="16">
        <v>914.31</v>
      </c>
      <c r="J4" s="17">
        <v>848</v>
      </c>
      <c r="K4" s="17">
        <v>848</v>
      </c>
      <c r="L4" s="17">
        <v>649.15</v>
      </c>
      <c r="M4" s="17">
        <v>649.15</v>
      </c>
      <c r="N4" s="17">
        <v>649.15</v>
      </c>
      <c r="O4" s="17">
        <v>872.55</v>
      </c>
      <c r="P4" s="17">
        <v>748</v>
      </c>
      <c r="Q4" s="17">
        <v>847.62</v>
      </c>
      <c r="R4" s="17">
        <v>708</v>
      </c>
      <c r="S4" s="17">
        <v>750</v>
      </c>
      <c r="T4" s="17">
        <v>708</v>
      </c>
      <c r="U4" s="17">
        <v>787</v>
      </c>
      <c r="V4" s="17">
        <v>649.15</v>
      </c>
      <c r="W4" s="17">
        <v>750</v>
      </c>
      <c r="X4" s="17">
        <v>828</v>
      </c>
      <c r="Y4" s="17">
        <v>828</v>
      </c>
      <c r="Z4" s="17">
        <v>735</v>
      </c>
      <c r="AA4" s="17">
        <v>902</v>
      </c>
      <c r="AB4" s="17">
        <v>727</v>
      </c>
      <c r="AC4" s="17">
        <v>768</v>
      </c>
      <c r="AD4" s="17">
        <v>725</v>
      </c>
      <c r="AE4" s="17">
        <v>725</v>
      </c>
      <c r="AF4" s="17">
        <v>670</v>
      </c>
      <c r="AG4" s="17">
        <v>872</v>
      </c>
      <c r="AH4" s="17">
        <v>614</v>
      </c>
      <c r="AI4" s="17">
        <v>614</v>
      </c>
      <c r="AJ4" s="17">
        <v>585.76</v>
      </c>
      <c r="AK4" s="17">
        <v>847.62</v>
      </c>
      <c r="AL4" s="17">
        <v>906.24</v>
      </c>
      <c r="AM4" s="17">
        <v>585.76</v>
      </c>
      <c r="AN4" s="17">
        <v>710</v>
      </c>
      <c r="AO4" s="17">
        <v>872</v>
      </c>
      <c r="AP4" s="17">
        <v>710</v>
      </c>
      <c r="AQ4" s="17">
        <v>845</v>
      </c>
      <c r="AR4" s="17">
        <v>872</v>
      </c>
      <c r="AS4" s="17">
        <v>710</v>
      </c>
      <c r="AT4" s="17">
        <v>804</v>
      </c>
      <c r="AU4" s="17">
        <v>914.31</v>
      </c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71</v>
      </c>
      <c r="C5" t="s">
        <v>29</v>
      </c>
      <c r="D5" t="s">
        <v>8</v>
      </c>
      <c r="E5" s="3">
        <v>950</v>
      </c>
      <c r="F5" s="3">
        <v>950</v>
      </c>
      <c r="G5" s="15">
        <v>901</v>
      </c>
      <c r="H5" s="16">
        <v>847.62</v>
      </c>
      <c r="I5" s="16">
        <v>847.62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847.62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71</v>
      </c>
      <c r="C6" t="s">
        <v>29</v>
      </c>
      <c r="D6" t="s">
        <v>10</v>
      </c>
      <c r="E6" s="3">
        <v>950</v>
      </c>
      <c r="F6" s="3">
        <v>950</v>
      </c>
      <c r="G6" s="15">
        <v>901</v>
      </c>
      <c r="H6" s="16">
        <v>350</v>
      </c>
      <c r="I6" s="16">
        <v>887</v>
      </c>
      <c r="J6" s="17">
        <v>864</v>
      </c>
      <c r="K6" s="17">
        <v>864</v>
      </c>
      <c r="L6" s="17">
        <v>350</v>
      </c>
      <c r="M6" s="17">
        <v>0</v>
      </c>
      <c r="N6" s="17">
        <v>350</v>
      </c>
      <c r="O6" s="17">
        <v>510.53</v>
      </c>
      <c r="P6" s="17">
        <v>681</v>
      </c>
      <c r="Q6" s="17">
        <v>0</v>
      </c>
      <c r="R6" s="17">
        <v>645</v>
      </c>
      <c r="S6" s="17">
        <v>560</v>
      </c>
      <c r="T6" s="17">
        <v>645</v>
      </c>
      <c r="U6" s="17">
        <v>794</v>
      </c>
      <c r="V6" s="17">
        <v>350</v>
      </c>
      <c r="W6" s="17">
        <v>560</v>
      </c>
      <c r="X6" s="17">
        <v>819</v>
      </c>
      <c r="Y6" s="17">
        <v>819</v>
      </c>
      <c r="Z6" s="17">
        <v>635</v>
      </c>
      <c r="AA6" s="17">
        <v>849</v>
      </c>
      <c r="AB6" s="17">
        <v>887</v>
      </c>
      <c r="AC6" s="17">
        <v>887</v>
      </c>
      <c r="AD6" s="17">
        <v>650</v>
      </c>
      <c r="AE6" s="17">
        <v>650</v>
      </c>
      <c r="AF6" s="17">
        <v>500</v>
      </c>
      <c r="AG6" s="17">
        <v>649</v>
      </c>
      <c r="AH6" s="17">
        <v>475</v>
      </c>
      <c r="AI6" s="17">
        <v>475</v>
      </c>
      <c r="AJ6" s="17">
        <v>540</v>
      </c>
      <c r="AK6" s="17">
        <v>495.94</v>
      </c>
      <c r="AL6" s="17">
        <v>488.1</v>
      </c>
      <c r="AM6" s="17">
        <v>540</v>
      </c>
      <c r="AN6" s="17">
        <v>649</v>
      </c>
      <c r="AO6" s="17">
        <v>649</v>
      </c>
      <c r="AP6" s="17">
        <v>649</v>
      </c>
      <c r="AQ6" s="17">
        <v>649</v>
      </c>
      <c r="AR6" s="17">
        <v>649</v>
      </c>
      <c r="AS6" s="17">
        <v>649</v>
      </c>
      <c r="AT6" s="17">
        <v>769</v>
      </c>
      <c r="AU6" s="17">
        <v>486.22</v>
      </c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71</v>
      </c>
      <c r="C7" t="s">
        <v>70</v>
      </c>
      <c r="D7" t="s">
        <v>8</v>
      </c>
      <c r="E7" s="3">
        <v>950</v>
      </c>
      <c r="F7" s="3">
        <v>950</v>
      </c>
      <c r="G7" s="15">
        <v>901</v>
      </c>
      <c r="H7" s="16">
        <v>847.62</v>
      </c>
      <c r="I7" s="16">
        <v>847.62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847.62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71</v>
      </c>
      <c r="C8" t="s">
        <v>70</v>
      </c>
      <c r="D8" t="s">
        <v>10</v>
      </c>
      <c r="E8" s="3">
        <v>950</v>
      </c>
      <c r="F8" s="3">
        <v>950</v>
      </c>
      <c r="G8" s="15">
        <v>901</v>
      </c>
      <c r="H8" s="16">
        <v>350</v>
      </c>
      <c r="I8" s="16">
        <v>887</v>
      </c>
      <c r="J8" s="17">
        <v>864</v>
      </c>
      <c r="K8" s="17">
        <v>864</v>
      </c>
      <c r="L8" s="17">
        <v>350</v>
      </c>
      <c r="M8" s="17">
        <v>350</v>
      </c>
      <c r="N8" s="17">
        <v>350</v>
      </c>
      <c r="O8" s="17">
        <v>510.53</v>
      </c>
      <c r="P8" s="17">
        <v>681</v>
      </c>
      <c r="Q8" s="17">
        <v>0</v>
      </c>
      <c r="R8" s="17">
        <v>645</v>
      </c>
      <c r="S8" s="17">
        <v>560</v>
      </c>
      <c r="T8" s="17">
        <v>645</v>
      </c>
      <c r="U8" s="17">
        <v>794</v>
      </c>
      <c r="V8" s="17">
        <v>350</v>
      </c>
      <c r="W8" s="17">
        <v>560</v>
      </c>
      <c r="X8" s="17">
        <v>819</v>
      </c>
      <c r="Y8" s="17">
        <v>819</v>
      </c>
      <c r="Z8" s="17">
        <v>635</v>
      </c>
      <c r="AA8" s="17">
        <v>849</v>
      </c>
      <c r="AB8" s="17">
        <v>887</v>
      </c>
      <c r="AC8" s="17">
        <v>887</v>
      </c>
      <c r="AD8" s="17">
        <v>650</v>
      </c>
      <c r="AE8" s="17">
        <v>650</v>
      </c>
      <c r="AF8" s="17">
        <v>500</v>
      </c>
      <c r="AG8" s="17">
        <v>649</v>
      </c>
      <c r="AH8" s="17">
        <v>475</v>
      </c>
      <c r="AI8" s="17">
        <v>475</v>
      </c>
      <c r="AJ8" s="17">
        <v>540</v>
      </c>
      <c r="AK8" s="17">
        <v>495.94</v>
      </c>
      <c r="AL8" s="17">
        <v>488.1</v>
      </c>
      <c r="AM8" s="17">
        <v>540</v>
      </c>
      <c r="AN8" s="17">
        <v>649</v>
      </c>
      <c r="AO8" s="17">
        <v>649</v>
      </c>
      <c r="AP8" s="17">
        <v>649</v>
      </c>
      <c r="AQ8" s="17">
        <v>649</v>
      </c>
      <c r="AR8" s="17">
        <v>649</v>
      </c>
      <c r="AS8" s="17">
        <v>649</v>
      </c>
      <c r="AT8" s="17">
        <v>769</v>
      </c>
      <c r="AU8" s="17">
        <v>486.22</v>
      </c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31</v>
      </c>
      <c r="C9" t="s">
        <v>9</v>
      </c>
      <c r="D9" t="s">
        <v>10</v>
      </c>
      <c r="E9" s="3">
        <v>200</v>
      </c>
      <c r="F9" s="3">
        <v>200</v>
      </c>
      <c r="G9" s="15">
        <v>153</v>
      </c>
      <c r="H9" s="16">
        <v>52</v>
      </c>
      <c r="I9" s="16">
        <v>152</v>
      </c>
      <c r="J9" s="17">
        <v>152</v>
      </c>
      <c r="K9" s="17">
        <v>152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52</v>
      </c>
      <c r="AB9" s="17">
        <v>102</v>
      </c>
      <c r="AC9" s="17">
        <v>102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54</v>
      </c>
      <c r="AK9" s="17">
        <v>0</v>
      </c>
      <c r="AL9" s="17">
        <v>0</v>
      </c>
      <c r="AM9" s="17">
        <v>54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31</v>
      </c>
      <c r="C10" t="s">
        <v>29</v>
      </c>
      <c r="D10" t="s">
        <v>10</v>
      </c>
      <c r="E10" s="3">
        <v>200</v>
      </c>
      <c r="F10" s="3">
        <v>200</v>
      </c>
      <c r="G10" s="15">
        <v>153</v>
      </c>
      <c r="H10" s="16">
        <v>52</v>
      </c>
      <c r="I10" s="16">
        <v>152</v>
      </c>
      <c r="J10" s="17">
        <v>152</v>
      </c>
      <c r="K10" s="17">
        <v>152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52</v>
      </c>
      <c r="AB10" s="17">
        <v>102</v>
      </c>
      <c r="AC10" s="17">
        <v>102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54</v>
      </c>
      <c r="AK10" s="17">
        <v>0</v>
      </c>
      <c r="AL10" s="17">
        <v>0</v>
      </c>
      <c r="AM10" s="17">
        <v>54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31</v>
      </c>
      <c r="C11" t="s">
        <v>24</v>
      </c>
      <c r="D11" t="s">
        <v>10</v>
      </c>
      <c r="E11" s="3">
        <v>200</v>
      </c>
      <c r="F11" s="3">
        <v>200</v>
      </c>
      <c r="G11" s="15">
        <v>153</v>
      </c>
      <c r="H11" s="16">
        <v>52</v>
      </c>
      <c r="I11" s="16">
        <v>152</v>
      </c>
      <c r="J11" s="17">
        <v>152</v>
      </c>
      <c r="K11" s="17">
        <v>152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52</v>
      </c>
      <c r="AB11" s="17">
        <v>102</v>
      </c>
      <c r="AC11" s="17">
        <v>102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54</v>
      </c>
      <c r="AK11" s="17">
        <v>0</v>
      </c>
      <c r="AL11" s="17">
        <v>0</v>
      </c>
      <c r="AM11" s="17">
        <v>54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31</v>
      </c>
      <c r="C12" t="s">
        <v>70</v>
      </c>
      <c r="D12" t="s">
        <v>10</v>
      </c>
      <c r="E12" s="3">
        <v>200</v>
      </c>
      <c r="F12" s="3">
        <v>200</v>
      </c>
      <c r="G12" s="15">
        <v>153</v>
      </c>
      <c r="H12" s="16">
        <v>52</v>
      </c>
      <c r="I12" s="16">
        <v>152</v>
      </c>
      <c r="J12" s="17">
        <v>152</v>
      </c>
      <c r="K12" s="17">
        <v>152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52</v>
      </c>
      <c r="AB12" s="17">
        <v>102</v>
      </c>
      <c r="AC12" s="17">
        <v>102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54</v>
      </c>
      <c r="AK12" s="17">
        <v>0</v>
      </c>
      <c r="AL12" s="17">
        <v>0</v>
      </c>
      <c r="AM12" s="17">
        <v>54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23</v>
      </c>
      <c r="C13" t="s">
        <v>9</v>
      </c>
      <c r="D13" t="s">
        <v>8</v>
      </c>
      <c r="E13" s="3">
        <v>2000</v>
      </c>
      <c r="F13" s="3">
        <v>2000</v>
      </c>
      <c r="G13" s="15">
        <v>124</v>
      </c>
      <c r="H13" s="16">
        <v>585.76</v>
      </c>
      <c r="I13" s="16">
        <v>914.31</v>
      </c>
      <c r="J13" s="17">
        <v>848</v>
      </c>
      <c r="K13" s="17">
        <v>848</v>
      </c>
      <c r="L13" s="17">
        <v>649.15</v>
      </c>
      <c r="M13" s="17">
        <v>649.15</v>
      </c>
      <c r="N13" s="17">
        <v>649.15</v>
      </c>
      <c r="O13" s="17">
        <v>872.55</v>
      </c>
      <c r="P13" s="17">
        <v>748</v>
      </c>
      <c r="Q13" s="17">
        <v>847.62</v>
      </c>
      <c r="R13" s="17">
        <v>708</v>
      </c>
      <c r="S13" s="17">
        <v>750</v>
      </c>
      <c r="T13" s="17">
        <v>708</v>
      </c>
      <c r="U13" s="17">
        <v>850</v>
      </c>
      <c r="V13" s="17">
        <v>649.15</v>
      </c>
      <c r="W13" s="17">
        <v>750</v>
      </c>
      <c r="X13" s="17">
        <v>828</v>
      </c>
      <c r="Y13" s="17">
        <v>828</v>
      </c>
      <c r="Z13" s="17">
        <v>775</v>
      </c>
      <c r="AA13" s="17">
        <v>902</v>
      </c>
      <c r="AB13" s="17">
        <v>727</v>
      </c>
      <c r="AC13" s="17">
        <v>768</v>
      </c>
      <c r="AD13" s="17">
        <v>750</v>
      </c>
      <c r="AE13" s="17">
        <v>750</v>
      </c>
      <c r="AF13" s="17">
        <v>670</v>
      </c>
      <c r="AG13" s="17">
        <v>872</v>
      </c>
      <c r="AH13" s="17">
        <v>614</v>
      </c>
      <c r="AI13" s="17">
        <v>614</v>
      </c>
      <c r="AJ13" s="17">
        <v>585.76</v>
      </c>
      <c r="AK13" s="17">
        <v>847.62</v>
      </c>
      <c r="AL13" s="17">
        <v>906.24</v>
      </c>
      <c r="AM13" s="17">
        <v>585.76</v>
      </c>
      <c r="AN13" s="17">
        <v>710</v>
      </c>
      <c r="AO13" s="17">
        <v>872</v>
      </c>
      <c r="AP13" s="17">
        <v>710</v>
      </c>
      <c r="AQ13" s="17">
        <v>845</v>
      </c>
      <c r="AR13" s="17">
        <v>872</v>
      </c>
      <c r="AS13" s="17">
        <v>710</v>
      </c>
      <c r="AT13" s="17">
        <v>758</v>
      </c>
      <c r="AU13" s="17">
        <v>914.31</v>
      </c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23</v>
      </c>
      <c r="C14" t="s">
        <v>29</v>
      </c>
      <c r="D14" t="s">
        <v>8</v>
      </c>
      <c r="E14" s="3">
        <v>2000</v>
      </c>
      <c r="F14" s="3">
        <v>2000</v>
      </c>
      <c r="G14" s="15">
        <v>124</v>
      </c>
      <c r="H14" s="16">
        <v>585.76</v>
      </c>
      <c r="I14" s="16">
        <v>914.31</v>
      </c>
      <c r="J14" s="17">
        <v>848</v>
      </c>
      <c r="K14" s="17">
        <v>848</v>
      </c>
      <c r="L14" s="17">
        <v>649.15</v>
      </c>
      <c r="M14" s="17">
        <v>649.15</v>
      </c>
      <c r="N14" s="17">
        <v>649.15</v>
      </c>
      <c r="O14" s="17">
        <v>872.55</v>
      </c>
      <c r="P14" s="17">
        <v>748</v>
      </c>
      <c r="Q14" s="17">
        <v>847.62</v>
      </c>
      <c r="R14" s="17">
        <v>708</v>
      </c>
      <c r="S14" s="17">
        <v>750</v>
      </c>
      <c r="T14" s="17">
        <v>708</v>
      </c>
      <c r="U14" s="17">
        <v>850</v>
      </c>
      <c r="V14" s="17">
        <v>649.15</v>
      </c>
      <c r="W14" s="17">
        <v>750</v>
      </c>
      <c r="X14" s="17">
        <v>828</v>
      </c>
      <c r="Y14" s="17">
        <v>828</v>
      </c>
      <c r="Z14" s="17">
        <v>735</v>
      </c>
      <c r="AA14" s="17">
        <v>902</v>
      </c>
      <c r="AB14" s="17">
        <v>727</v>
      </c>
      <c r="AC14" s="17">
        <v>768</v>
      </c>
      <c r="AD14" s="17">
        <v>750</v>
      </c>
      <c r="AE14" s="17">
        <v>750</v>
      </c>
      <c r="AF14" s="17">
        <v>670</v>
      </c>
      <c r="AG14" s="17">
        <v>872</v>
      </c>
      <c r="AH14" s="17">
        <v>614</v>
      </c>
      <c r="AI14" s="17">
        <v>614</v>
      </c>
      <c r="AJ14" s="17">
        <v>585.76</v>
      </c>
      <c r="AK14" s="17">
        <v>847.62</v>
      </c>
      <c r="AL14" s="17">
        <v>906.24</v>
      </c>
      <c r="AM14" s="17">
        <v>585.76</v>
      </c>
      <c r="AN14" s="17">
        <v>710</v>
      </c>
      <c r="AO14" s="17">
        <v>872</v>
      </c>
      <c r="AP14" s="17">
        <v>710</v>
      </c>
      <c r="AQ14" s="17">
        <v>845</v>
      </c>
      <c r="AR14" s="17">
        <v>872</v>
      </c>
      <c r="AS14" s="17">
        <v>710</v>
      </c>
      <c r="AT14" s="17">
        <v>758</v>
      </c>
      <c r="AU14" s="17">
        <v>914.31</v>
      </c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7</v>
      </c>
      <c r="B15" t="s">
        <v>23</v>
      </c>
      <c r="C15" t="s">
        <v>24</v>
      </c>
      <c r="D15" t="s">
        <v>8</v>
      </c>
      <c r="E15" s="3">
        <v>2000</v>
      </c>
      <c r="F15" s="3">
        <v>2000</v>
      </c>
      <c r="G15" s="15">
        <v>124</v>
      </c>
      <c r="H15" s="16">
        <v>585.76</v>
      </c>
      <c r="I15" s="16">
        <v>914.31</v>
      </c>
      <c r="J15" s="17">
        <v>848</v>
      </c>
      <c r="K15" s="17">
        <v>848</v>
      </c>
      <c r="L15" s="17">
        <v>649.15</v>
      </c>
      <c r="M15" s="17">
        <v>662.4</v>
      </c>
      <c r="N15" s="17">
        <v>662.4</v>
      </c>
      <c r="O15" s="17">
        <v>872.55</v>
      </c>
      <c r="P15" s="17">
        <v>748</v>
      </c>
      <c r="Q15" s="17">
        <v>847.62</v>
      </c>
      <c r="R15" s="17">
        <v>708</v>
      </c>
      <c r="S15" s="17">
        <v>750</v>
      </c>
      <c r="T15" s="17">
        <v>708</v>
      </c>
      <c r="U15" s="17">
        <v>850</v>
      </c>
      <c r="V15" s="17">
        <v>649.15</v>
      </c>
      <c r="W15" s="17">
        <v>750</v>
      </c>
      <c r="X15" s="17">
        <v>828</v>
      </c>
      <c r="Y15" s="17">
        <v>828</v>
      </c>
      <c r="Z15" s="17">
        <v>775</v>
      </c>
      <c r="AA15" s="17">
        <v>902</v>
      </c>
      <c r="AB15" s="17">
        <v>727</v>
      </c>
      <c r="AC15" s="17">
        <v>768</v>
      </c>
      <c r="AD15" s="17">
        <v>750</v>
      </c>
      <c r="AE15" s="17">
        <v>750</v>
      </c>
      <c r="AF15" s="17">
        <v>670</v>
      </c>
      <c r="AG15" s="17">
        <v>872</v>
      </c>
      <c r="AH15" s="17">
        <v>614</v>
      </c>
      <c r="AI15" s="17">
        <v>614</v>
      </c>
      <c r="AJ15" s="17">
        <v>585.76</v>
      </c>
      <c r="AK15" s="17">
        <v>847.62</v>
      </c>
      <c r="AL15" s="17">
        <v>906.24</v>
      </c>
      <c r="AM15" s="17">
        <v>585.76</v>
      </c>
      <c r="AN15" s="17">
        <v>710</v>
      </c>
      <c r="AO15" s="17">
        <v>872</v>
      </c>
      <c r="AP15" s="17">
        <v>710</v>
      </c>
      <c r="AQ15" s="17">
        <v>845</v>
      </c>
      <c r="AR15" s="17">
        <v>872</v>
      </c>
      <c r="AS15" s="17">
        <v>710</v>
      </c>
      <c r="AT15" s="17">
        <v>758</v>
      </c>
      <c r="AU15" s="17">
        <v>914.31</v>
      </c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</v>
      </c>
      <c r="B16" t="s">
        <v>23</v>
      </c>
      <c r="C16" t="s">
        <v>70</v>
      </c>
      <c r="D16" t="s">
        <v>8</v>
      </c>
      <c r="E16" s="3">
        <v>2000</v>
      </c>
      <c r="F16" s="3">
        <v>2000</v>
      </c>
      <c r="G16" s="15">
        <v>124</v>
      </c>
      <c r="H16" s="16">
        <v>585.76</v>
      </c>
      <c r="I16" s="16">
        <v>914.31</v>
      </c>
      <c r="J16" s="17">
        <v>848</v>
      </c>
      <c r="K16" s="17">
        <v>848</v>
      </c>
      <c r="L16" s="17">
        <v>649.15</v>
      </c>
      <c r="M16" s="17">
        <v>649.15</v>
      </c>
      <c r="N16" s="17">
        <v>649.15</v>
      </c>
      <c r="O16" s="17">
        <v>872.55</v>
      </c>
      <c r="P16" s="17">
        <v>748</v>
      </c>
      <c r="Q16" s="17">
        <v>847.62</v>
      </c>
      <c r="R16" s="17">
        <v>708</v>
      </c>
      <c r="S16" s="17">
        <v>750</v>
      </c>
      <c r="T16" s="17">
        <v>708</v>
      </c>
      <c r="U16" s="17">
        <v>850</v>
      </c>
      <c r="V16" s="17">
        <v>649.15</v>
      </c>
      <c r="W16" s="17">
        <v>750</v>
      </c>
      <c r="X16" s="17">
        <v>828</v>
      </c>
      <c r="Y16" s="17">
        <v>828</v>
      </c>
      <c r="Z16" s="17">
        <v>775</v>
      </c>
      <c r="AA16" s="17">
        <v>902</v>
      </c>
      <c r="AB16" s="17">
        <v>727</v>
      </c>
      <c r="AC16" s="17">
        <v>768</v>
      </c>
      <c r="AD16" s="17">
        <v>750</v>
      </c>
      <c r="AE16" s="17">
        <v>750</v>
      </c>
      <c r="AF16" s="17">
        <v>670</v>
      </c>
      <c r="AG16" s="17">
        <v>872</v>
      </c>
      <c r="AH16" s="17">
        <v>614</v>
      </c>
      <c r="AI16" s="17">
        <v>614</v>
      </c>
      <c r="AJ16" s="17">
        <v>585.76</v>
      </c>
      <c r="AK16" s="17">
        <v>847.62</v>
      </c>
      <c r="AL16" s="17">
        <v>906.24</v>
      </c>
      <c r="AM16" s="17">
        <v>585.76</v>
      </c>
      <c r="AN16" s="17">
        <v>710</v>
      </c>
      <c r="AO16" s="17">
        <v>872</v>
      </c>
      <c r="AP16" s="17">
        <v>710</v>
      </c>
      <c r="AQ16" s="17">
        <v>845</v>
      </c>
      <c r="AR16" s="17">
        <v>872</v>
      </c>
      <c r="AS16" s="17">
        <v>710</v>
      </c>
      <c r="AT16" s="17">
        <v>758</v>
      </c>
      <c r="AU16" s="17">
        <v>914.31</v>
      </c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7</v>
      </c>
      <c r="B17" t="s">
        <v>32</v>
      </c>
      <c r="C17" t="s">
        <v>9</v>
      </c>
      <c r="D17" t="s">
        <v>8</v>
      </c>
      <c r="E17" s="3">
        <v>2000</v>
      </c>
      <c r="F17" s="3">
        <v>2000</v>
      </c>
      <c r="G17" s="15">
        <v>128</v>
      </c>
      <c r="H17" s="16">
        <v>585.76</v>
      </c>
      <c r="I17" s="16">
        <v>914.31</v>
      </c>
      <c r="J17" s="17">
        <v>848</v>
      </c>
      <c r="K17" s="17">
        <v>848</v>
      </c>
      <c r="L17" s="17">
        <v>649.15</v>
      </c>
      <c r="M17" s="17">
        <v>649.15</v>
      </c>
      <c r="N17" s="17">
        <v>649.15</v>
      </c>
      <c r="O17" s="17">
        <v>872.55</v>
      </c>
      <c r="P17" s="17">
        <v>748</v>
      </c>
      <c r="Q17" s="17">
        <v>847.62</v>
      </c>
      <c r="R17" s="17">
        <v>708</v>
      </c>
      <c r="S17" s="17">
        <v>750</v>
      </c>
      <c r="T17" s="17">
        <v>708</v>
      </c>
      <c r="U17" s="17">
        <v>787</v>
      </c>
      <c r="V17" s="17">
        <v>649.15</v>
      </c>
      <c r="W17" s="17">
        <v>750</v>
      </c>
      <c r="X17" s="17">
        <v>828</v>
      </c>
      <c r="Y17" s="17">
        <v>828</v>
      </c>
      <c r="Z17" s="17">
        <v>685</v>
      </c>
      <c r="AA17" s="17">
        <v>637</v>
      </c>
      <c r="AB17" s="17">
        <v>727</v>
      </c>
      <c r="AC17" s="17">
        <v>768</v>
      </c>
      <c r="AD17" s="17">
        <v>725</v>
      </c>
      <c r="AE17" s="17">
        <v>725</v>
      </c>
      <c r="AF17" s="17">
        <v>670</v>
      </c>
      <c r="AG17" s="17">
        <v>872</v>
      </c>
      <c r="AH17" s="17">
        <v>614</v>
      </c>
      <c r="AI17" s="17">
        <v>614</v>
      </c>
      <c r="AJ17" s="17">
        <v>585.76</v>
      </c>
      <c r="AK17" s="17">
        <v>847.62</v>
      </c>
      <c r="AL17" s="17">
        <v>906.24</v>
      </c>
      <c r="AM17" s="17">
        <v>585.76</v>
      </c>
      <c r="AN17" s="17">
        <v>710</v>
      </c>
      <c r="AO17" s="17">
        <v>872</v>
      </c>
      <c r="AP17" s="17">
        <v>710</v>
      </c>
      <c r="AQ17" s="17">
        <v>845</v>
      </c>
      <c r="AR17" s="17">
        <v>872</v>
      </c>
      <c r="AS17" s="17">
        <v>710</v>
      </c>
      <c r="AT17" s="17">
        <v>728</v>
      </c>
      <c r="AU17" s="17">
        <v>914.31</v>
      </c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7</v>
      </c>
      <c r="B18" t="s">
        <v>32</v>
      </c>
      <c r="C18" t="s">
        <v>29</v>
      </c>
      <c r="D18" t="s">
        <v>8</v>
      </c>
      <c r="E18" s="3">
        <v>2000</v>
      </c>
      <c r="F18" s="3">
        <v>2000</v>
      </c>
      <c r="G18" s="15">
        <v>128</v>
      </c>
      <c r="H18" s="16">
        <v>585.76</v>
      </c>
      <c r="I18" s="16">
        <v>914.31</v>
      </c>
      <c r="J18" s="17">
        <v>848</v>
      </c>
      <c r="K18" s="17">
        <v>848</v>
      </c>
      <c r="L18" s="17">
        <v>649.15</v>
      </c>
      <c r="M18" s="17">
        <v>649.15</v>
      </c>
      <c r="N18" s="17">
        <v>649.15</v>
      </c>
      <c r="O18" s="17">
        <v>872.55</v>
      </c>
      <c r="P18" s="17">
        <v>748</v>
      </c>
      <c r="Q18" s="17">
        <v>847.62</v>
      </c>
      <c r="R18" s="17">
        <v>0</v>
      </c>
      <c r="S18" s="17">
        <v>750</v>
      </c>
      <c r="T18" s="17">
        <v>708</v>
      </c>
      <c r="U18" s="17">
        <v>787</v>
      </c>
      <c r="V18" s="17">
        <v>649.15</v>
      </c>
      <c r="W18" s="17">
        <v>750</v>
      </c>
      <c r="X18" s="17">
        <v>828</v>
      </c>
      <c r="Y18" s="17">
        <v>828</v>
      </c>
      <c r="Z18" s="17">
        <v>685</v>
      </c>
      <c r="AA18" s="17">
        <v>637</v>
      </c>
      <c r="AB18" s="17">
        <v>727</v>
      </c>
      <c r="AC18" s="17">
        <v>768</v>
      </c>
      <c r="AD18" s="17">
        <v>725</v>
      </c>
      <c r="AE18" s="17">
        <v>725</v>
      </c>
      <c r="AF18" s="17">
        <v>670</v>
      </c>
      <c r="AG18" s="17">
        <v>872</v>
      </c>
      <c r="AH18" s="17">
        <v>614</v>
      </c>
      <c r="AI18" s="17">
        <v>614</v>
      </c>
      <c r="AJ18" s="17">
        <v>585.76</v>
      </c>
      <c r="AK18" s="17">
        <v>847.62</v>
      </c>
      <c r="AL18" s="17">
        <v>906.24</v>
      </c>
      <c r="AM18" s="17">
        <v>585.76</v>
      </c>
      <c r="AN18" s="17">
        <v>710</v>
      </c>
      <c r="AO18" s="17">
        <v>872</v>
      </c>
      <c r="AP18" s="17">
        <v>710</v>
      </c>
      <c r="AQ18" s="17">
        <v>845</v>
      </c>
      <c r="AR18" s="17">
        <v>872</v>
      </c>
      <c r="AS18" s="17">
        <v>710</v>
      </c>
      <c r="AT18" s="17">
        <v>728</v>
      </c>
      <c r="AU18" s="17">
        <v>914.31</v>
      </c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7</v>
      </c>
      <c r="B19" t="s">
        <v>32</v>
      </c>
      <c r="C19" t="s">
        <v>70</v>
      </c>
      <c r="D19" t="s">
        <v>8</v>
      </c>
      <c r="E19" s="3">
        <v>2000</v>
      </c>
      <c r="F19" s="3">
        <v>2000</v>
      </c>
      <c r="G19" s="15">
        <v>128</v>
      </c>
      <c r="H19" s="16">
        <v>450</v>
      </c>
      <c r="I19" s="16">
        <v>914.31</v>
      </c>
      <c r="J19" s="17">
        <v>848</v>
      </c>
      <c r="K19" s="17">
        <v>848</v>
      </c>
      <c r="L19" s="17">
        <v>649.15</v>
      </c>
      <c r="M19" s="17">
        <v>649.15</v>
      </c>
      <c r="N19" s="17">
        <v>649.15</v>
      </c>
      <c r="O19" s="17">
        <v>872.55</v>
      </c>
      <c r="P19" s="17">
        <v>748</v>
      </c>
      <c r="Q19" s="17">
        <v>847.62</v>
      </c>
      <c r="R19" s="17">
        <v>0</v>
      </c>
      <c r="S19" s="17">
        <v>750</v>
      </c>
      <c r="T19" s="17">
        <v>708</v>
      </c>
      <c r="U19" s="17">
        <v>787</v>
      </c>
      <c r="V19" s="17">
        <v>649.15</v>
      </c>
      <c r="W19" s="17">
        <v>1200</v>
      </c>
      <c r="X19" s="17">
        <v>828</v>
      </c>
      <c r="Y19" s="17">
        <v>828</v>
      </c>
      <c r="Z19" s="17">
        <v>685</v>
      </c>
      <c r="AA19" s="17">
        <v>637</v>
      </c>
      <c r="AB19" s="17">
        <v>727</v>
      </c>
      <c r="AC19" s="17">
        <v>768</v>
      </c>
      <c r="AD19" s="17">
        <v>725</v>
      </c>
      <c r="AE19" s="17">
        <v>725</v>
      </c>
      <c r="AF19" s="17">
        <v>670</v>
      </c>
      <c r="AG19" s="17">
        <v>872</v>
      </c>
      <c r="AH19" s="17">
        <v>614</v>
      </c>
      <c r="AI19" s="17">
        <v>614</v>
      </c>
      <c r="AJ19" s="17">
        <v>585.76</v>
      </c>
      <c r="AK19" s="17">
        <v>847.62</v>
      </c>
      <c r="AL19" s="17">
        <v>906.24</v>
      </c>
      <c r="AM19" s="17">
        <v>585.76</v>
      </c>
      <c r="AN19" s="17">
        <v>710</v>
      </c>
      <c r="AO19" s="17">
        <v>872</v>
      </c>
      <c r="AP19" s="17">
        <v>710</v>
      </c>
      <c r="AQ19" s="17">
        <v>845</v>
      </c>
      <c r="AR19" s="17">
        <v>872</v>
      </c>
      <c r="AS19" s="17">
        <v>710</v>
      </c>
      <c r="AT19" s="17">
        <v>728</v>
      </c>
      <c r="AU19" s="17">
        <v>914.31</v>
      </c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25</v>
      </c>
      <c r="B20" t="s">
        <v>26</v>
      </c>
      <c r="C20" t="s">
        <v>9</v>
      </c>
      <c r="D20" t="s">
        <v>10</v>
      </c>
      <c r="E20" s="3">
        <v>750</v>
      </c>
      <c r="F20" s="3">
        <v>750</v>
      </c>
      <c r="G20" s="15">
        <v>905</v>
      </c>
      <c r="H20" s="16">
        <v>78.64</v>
      </c>
      <c r="I20" s="16">
        <v>251</v>
      </c>
      <c r="J20" s="17">
        <v>217</v>
      </c>
      <c r="K20" s="17">
        <v>217</v>
      </c>
      <c r="L20" s="17">
        <v>170</v>
      </c>
      <c r="M20" s="17">
        <v>170</v>
      </c>
      <c r="N20" s="17">
        <v>170</v>
      </c>
      <c r="O20" s="17">
        <v>82.57</v>
      </c>
      <c r="P20" s="17">
        <v>157</v>
      </c>
      <c r="Q20" s="17">
        <v>80.209999999999994</v>
      </c>
      <c r="R20" s="17">
        <v>149</v>
      </c>
      <c r="S20" s="17">
        <v>190</v>
      </c>
      <c r="T20" s="17">
        <v>149</v>
      </c>
      <c r="U20" s="17">
        <v>182</v>
      </c>
      <c r="V20" s="17">
        <v>170</v>
      </c>
      <c r="W20" s="17">
        <v>190</v>
      </c>
      <c r="X20" s="17">
        <v>224</v>
      </c>
      <c r="Y20" s="17">
        <v>224</v>
      </c>
      <c r="Z20" s="17">
        <v>180</v>
      </c>
      <c r="AA20" s="17">
        <v>251</v>
      </c>
      <c r="AB20" s="17">
        <v>162</v>
      </c>
      <c r="AC20" s="17">
        <v>209</v>
      </c>
      <c r="AD20" s="17">
        <v>250</v>
      </c>
      <c r="AE20" s="17">
        <v>250</v>
      </c>
      <c r="AF20" s="17">
        <v>155</v>
      </c>
      <c r="AG20" s="17">
        <v>179</v>
      </c>
      <c r="AH20" s="17">
        <v>140</v>
      </c>
      <c r="AI20" s="17">
        <v>140</v>
      </c>
      <c r="AJ20" s="17">
        <v>145.80000000000001</v>
      </c>
      <c r="AK20" s="17">
        <v>80.209999999999994</v>
      </c>
      <c r="AL20" s="17">
        <v>200.21</v>
      </c>
      <c r="AM20" s="17">
        <v>145.80000000000001</v>
      </c>
      <c r="AN20" s="17">
        <v>179</v>
      </c>
      <c r="AO20" s="17">
        <v>179</v>
      </c>
      <c r="AP20" s="17">
        <v>179</v>
      </c>
      <c r="AQ20" s="17">
        <v>179</v>
      </c>
      <c r="AR20" s="17">
        <v>179</v>
      </c>
      <c r="AS20" s="17">
        <v>179</v>
      </c>
      <c r="AT20" s="17">
        <v>230</v>
      </c>
      <c r="AU20" s="17">
        <v>78.64</v>
      </c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25</v>
      </c>
      <c r="B21" t="s">
        <v>26</v>
      </c>
      <c r="C21" t="s">
        <v>29</v>
      </c>
      <c r="D21" t="s">
        <v>10</v>
      </c>
      <c r="E21" s="3">
        <v>750</v>
      </c>
      <c r="F21" s="3">
        <v>750</v>
      </c>
      <c r="G21" s="15">
        <v>905</v>
      </c>
      <c r="H21" s="16">
        <v>78.64</v>
      </c>
      <c r="I21" s="16">
        <v>251</v>
      </c>
      <c r="J21" s="17">
        <v>217</v>
      </c>
      <c r="K21" s="17">
        <v>217</v>
      </c>
      <c r="L21" s="17">
        <v>170</v>
      </c>
      <c r="M21" s="17">
        <v>170</v>
      </c>
      <c r="N21" s="17">
        <v>170</v>
      </c>
      <c r="O21" s="17">
        <v>82.57</v>
      </c>
      <c r="P21" s="17">
        <v>157</v>
      </c>
      <c r="Q21" s="17">
        <v>80.209999999999994</v>
      </c>
      <c r="R21" s="17">
        <v>149</v>
      </c>
      <c r="S21" s="17">
        <v>190</v>
      </c>
      <c r="T21" s="17">
        <v>149</v>
      </c>
      <c r="U21" s="17">
        <v>182</v>
      </c>
      <c r="V21" s="17">
        <v>170</v>
      </c>
      <c r="W21" s="17">
        <v>190</v>
      </c>
      <c r="X21" s="17">
        <v>224</v>
      </c>
      <c r="Y21" s="17">
        <v>224</v>
      </c>
      <c r="Z21" s="17">
        <v>180</v>
      </c>
      <c r="AA21" s="17">
        <v>251</v>
      </c>
      <c r="AB21" s="17">
        <v>162</v>
      </c>
      <c r="AC21" s="17">
        <v>209</v>
      </c>
      <c r="AD21" s="17">
        <v>250</v>
      </c>
      <c r="AE21" s="17">
        <v>250</v>
      </c>
      <c r="AF21" s="17">
        <v>155</v>
      </c>
      <c r="AG21" s="17">
        <v>179</v>
      </c>
      <c r="AH21" s="17">
        <v>140</v>
      </c>
      <c r="AI21" s="17">
        <v>140</v>
      </c>
      <c r="AJ21" s="17">
        <v>145.80000000000001</v>
      </c>
      <c r="AK21" s="17">
        <v>80.209999999999994</v>
      </c>
      <c r="AL21" s="17">
        <v>200.21</v>
      </c>
      <c r="AM21" s="17">
        <v>145.80000000000001</v>
      </c>
      <c r="AN21" s="17">
        <v>179</v>
      </c>
      <c r="AO21" s="17">
        <v>179</v>
      </c>
      <c r="AP21" s="17">
        <v>179</v>
      </c>
      <c r="AQ21" s="17">
        <v>179</v>
      </c>
      <c r="AR21" s="17">
        <v>179</v>
      </c>
      <c r="AS21" s="17">
        <v>179</v>
      </c>
      <c r="AT21" s="17">
        <v>230</v>
      </c>
      <c r="AU21" s="17">
        <v>78.64</v>
      </c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25</v>
      </c>
      <c r="B22" t="s">
        <v>26</v>
      </c>
      <c r="C22" t="s">
        <v>24</v>
      </c>
      <c r="D22" t="s">
        <v>10</v>
      </c>
      <c r="E22" s="3">
        <v>750</v>
      </c>
      <c r="F22" s="3">
        <v>750</v>
      </c>
      <c r="G22" s="15">
        <v>905</v>
      </c>
      <c r="H22" s="16">
        <v>78.64</v>
      </c>
      <c r="I22" s="16">
        <v>251</v>
      </c>
      <c r="J22" s="17">
        <v>217</v>
      </c>
      <c r="K22" s="17">
        <v>217</v>
      </c>
      <c r="L22" s="17">
        <v>170</v>
      </c>
      <c r="M22" s="17">
        <v>170</v>
      </c>
      <c r="N22" s="17">
        <v>170</v>
      </c>
      <c r="O22" s="17">
        <v>82.57</v>
      </c>
      <c r="P22" s="17">
        <v>157</v>
      </c>
      <c r="Q22" s="17">
        <v>80.209999999999994</v>
      </c>
      <c r="R22" s="17">
        <v>149</v>
      </c>
      <c r="S22" s="17">
        <v>190</v>
      </c>
      <c r="T22" s="17">
        <v>149</v>
      </c>
      <c r="U22" s="17">
        <v>182</v>
      </c>
      <c r="V22" s="17">
        <v>170</v>
      </c>
      <c r="W22" s="17">
        <v>190</v>
      </c>
      <c r="X22" s="17">
        <v>224</v>
      </c>
      <c r="Y22" s="17">
        <v>224</v>
      </c>
      <c r="Z22" s="17">
        <v>180</v>
      </c>
      <c r="AA22" s="17">
        <v>251</v>
      </c>
      <c r="AB22" s="17">
        <v>162</v>
      </c>
      <c r="AC22" s="17">
        <v>209</v>
      </c>
      <c r="AD22" s="17">
        <v>250</v>
      </c>
      <c r="AE22" s="17">
        <v>250</v>
      </c>
      <c r="AF22" s="17">
        <v>155</v>
      </c>
      <c r="AG22" s="17">
        <v>179</v>
      </c>
      <c r="AH22" s="17">
        <v>140</v>
      </c>
      <c r="AI22" s="17">
        <v>140</v>
      </c>
      <c r="AJ22" s="17">
        <v>145.80000000000001</v>
      </c>
      <c r="AK22" s="17">
        <v>80.209999999999994</v>
      </c>
      <c r="AL22" s="17">
        <v>200.21</v>
      </c>
      <c r="AM22" s="17">
        <v>145.80000000000001</v>
      </c>
      <c r="AN22" s="17">
        <v>179</v>
      </c>
      <c r="AO22" s="17">
        <v>179</v>
      </c>
      <c r="AP22" s="17">
        <v>179</v>
      </c>
      <c r="AQ22" s="17">
        <v>179</v>
      </c>
      <c r="AR22" s="17">
        <v>179</v>
      </c>
      <c r="AS22" s="17">
        <v>179</v>
      </c>
      <c r="AT22" s="17">
        <v>230</v>
      </c>
      <c r="AU22" s="17">
        <v>78.64</v>
      </c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25</v>
      </c>
      <c r="B23" t="s">
        <v>26</v>
      </c>
      <c r="C23" t="s">
        <v>70</v>
      </c>
      <c r="D23" t="s">
        <v>10</v>
      </c>
      <c r="E23" s="3">
        <v>750</v>
      </c>
      <c r="F23" s="3">
        <v>750</v>
      </c>
      <c r="G23" s="15">
        <v>905</v>
      </c>
      <c r="H23" s="16">
        <v>78.64</v>
      </c>
      <c r="I23" s="16">
        <v>251</v>
      </c>
      <c r="J23" s="17">
        <v>217</v>
      </c>
      <c r="K23" s="17">
        <v>217</v>
      </c>
      <c r="L23" s="17">
        <v>170</v>
      </c>
      <c r="M23" s="17">
        <v>170</v>
      </c>
      <c r="N23" s="17">
        <v>170</v>
      </c>
      <c r="O23" s="17">
        <v>82.57</v>
      </c>
      <c r="P23" s="17">
        <v>157</v>
      </c>
      <c r="Q23" s="17">
        <v>80.209999999999994</v>
      </c>
      <c r="R23" s="17">
        <v>149</v>
      </c>
      <c r="S23" s="17">
        <v>190</v>
      </c>
      <c r="T23" s="17">
        <v>149</v>
      </c>
      <c r="U23" s="17">
        <v>182</v>
      </c>
      <c r="V23" s="17">
        <v>170</v>
      </c>
      <c r="W23" s="17">
        <v>190</v>
      </c>
      <c r="X23" s="17">
        <v>224</v>
      </c>
      <c r="Y23" s="17">
        <v>224</v>
      </c>
      <c r="Z23" s="17">
        <v>180</v>
      </c>
      <c r="AA23" s="17">
        <v>251</v>
      </c>
      <c r="AB23" s="17">
        <v>162</v>
      </c>
      <c r="AC23" s="17">
        <v>209</v>
      </c>
      <c r="AD23" s="17">
        <v>250</v>
      </c>
      <c r="AE23" s="17">
        <v>250</v>
      </c>
      <c r="AF23" s="17">
        <v>155</v>
      </c>
      <c r="AG23" s="17">
        <v>179</v>
      </c>
      <c r="AH23" s="17">
        <v>140</v>
      </c>
      <c r="AI23" s="17">
        <v>140</v>
      </c>
      <c r="AJ23" s="17">
        <v>145.80000000000001</v>
      </c>
      <c r="AK23" s="17">
        <v>80.209999999999994</v>
      </c>
      <c r="AL23" s="17">
        <v>200.21</v>
      </c>
      <c r="AM23" s="17">
        <v>145.80000000000001</v>
      </c>
      <c r="AN23" s="17">
        <v>179</v>
      </c>
      <c r="AO23" s="17">
        <v>179</v>
      </c>
      <c r="AP23" s="17">
        <v>179</v>
      </c>
      <c r="AQ23" s="17">
        <v>179</v>
      </c>
      <c r="AR23" s="17">
        <v>179</v>
      </c>
      <c r="AS23" s="17">
        <v>179</v>
      </c>
      <c r="AT23" s="17">
        <v>230</v>
      </c>
      <c r="AU23" s="17">
        <v>78.64</v>
      </c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25</v>
      </c>
      <c r="B24" t="s">
        <v>33</v>
      </c>
      <c r="C24" t="s">
        <v>9</v>
      </c>
      <c r="D24" t="s">
        <v>10</v>
      </c>
      <c r="E24" s="3">
        <v>750</v>
      </c>
      <c r="F24" s="3">
        <v>750</v>
      </c>
      <c r="G24" s="15">
        <v>906</v>
      </c>
      <c r="H24" s="16">
        <v>78.64</v>
      </c>
      <c r="I24" s="16">
        <v>297</v>
      </c>
      <c r="J24" s="17">
        <v>434</v>
      </c>
      <c r="K24" s="17">
        <v>434</v>
      </c>
      <c r="L24" s="17">
        <v>340</v>
      </c>
      <c r="M24" s="17">
        <v>340</v>
      </c>
      <c r="N24" s="17">
        <v>340</v>
      </c>
      <c r="O24" s="17">
        <v>165.14</v>
      </c>
      <c r="P24" s="17">
        <v>524</v>
      </c>
      <c r="Q24" s="17">
        <v>160.41999999999999</v>
      </c>
      <c r="R24" s="17">
        <v>496</v>
      </c>
      <c r="S24" s="17">
        <v>380</v>
      </c>
      <c r="T24" s="17">
        <v>496</v>
      </c>
      <c r="U24" s="17">
        <v>594</v>
      </c>
      <c r="V24" s="17">
        <v>340</v>
      </c>
      <c r="W24" s="17">
        <v>380</v>
      </c>
      <c r="X24" s="17">
        <v>448</v>
      </c>
      <c r="Y24" s="17">
        <v>448</v>
      </c>
      <c r="Z24" s="17">
        <v>360</v>
      </c>
      <c r="AA24" s="17">
        <v>502</v>
      </c>
      <c r="AB24" s="17">
        <v>340</v>
      </c>
      <c r="AC24" s="17">
        <v>418</v>
      </c>
      <c r="AD24" s="17">
        <v>500</v>
      </c>
      <c r="AE24" s="17">
        <v>500</v>
      </c>
      <c r="AF24" s="17">
        <v>310</v>
      </c>
      <c r="AG24" s="17">
        <v>358</v>
      </c>
      <c r="AH24" s="17">
        <v>280</v>
      </c>
      <c r="AI24" s="17">
        <v>280</v>
      </c>
      <c r="AJ24" s="17">
        <v>291.60000000000002</v>
      </c>
      <c r="AK24" s="17">
        <v>160.41999999999999</v>
      </c>
      <c r="AL24" s="17">
        <v>400.42</v>
      </c>
      <c r="AM24" s="17">
        <v>291.60000000000002</v>
      </c>
      <c r="AN24" s="17">
        <v>358</v>
      </c>
      <c r="AO24" s="17">
        <v>358</v>
      </c>
      <c r="AP24" s="17">
        <v>358</v>
      </c>
      <c r="AQ24" s="17">
        <v>358</v>
      </c>
      <c r="AR24" s="17">
        <v>358</v>
      </c>
      <c r="AS24" s="17">
        <v>358</v>
      </c>
      <c r="AT24" s="17">
        <v>460</v>
      </c>
      <c r="AU24" s="17">
        <v>157.28</v>
      </c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25</v>
      </c>
      <c r="B25" t="s">
        <v>33</v>
      </c>
      <c r="C25" t="s">
        <v>29</v>
      </c>
      <c r="D25" t="s">
        <v>10</v>
      </c>
      <c r="E25" s="3">
        <v>750</v>
      </c>
      <c r="F25" s="3">
        <v>750</v>
      </c>
      <c r="G25" s="15">
        <v>906</v>
      </c>
      <c r="H25" s="16">
        <v>78.64</v>
      </c>
      <c r="I25" s="16">
        <v>297</v>
      </c>
      <c r="J25" s="17">
        <v>434</v>
      </c>
      <c r="K25" s="17">
        <v>434</v>
      </c>
      <c r="L25" s="17">
        <v>340</v>
      </c>
      <c r="M25" s="17">
        <v>340</v>
      </c>
      <c r="N25" s="17">
        <v>340</v>
      </c>
      <c r="O25" s="17">
        <v>165.14</v>
      </c>
      <c r="P25" s="17">
        <v>524</v>
      </c>
      <c r="Q25" s="17">
        <v>160.41999999999999</v>
      </c>
      <c r="R25" s="17">
        <v>496</v>
      </c>
      <c r="S25" s="17">
        <v>380</v>
      </c>
      <c r="T25" s="17">
        <v>496</v>
      </c>
      <c r="U25" s="17">
        <v>594</v>
      </c>
      <c r="V25" s="17">
        <v>340</v>
      </c>
      <c r="W25" s="17">
        <v>380</v>
      </c>
      <c r="X25" s="17">
        <v>448</v>
      </c>
      <c r="Y25" s="17">
        <v>448</v>
      </c>
      <c r="Z25" s="17">
        <v>360</v>
      </c>
      <c r="AA25" s="17">
        <v>502</v>
      </c>
      <c r="AB25" s="17">
        <v>340</v>
      </c>
      <c r="AC25" s="17">
        <v>418</v>
      </c>
      <c r="AD25" s="17">
        <v>500</v>
      </c>
      <c r="AE25" s="17">
        <v>500</v>
      </c>
      <c r="AF25" s="17">
        <v>310</v>
      </c>
      <c r="AG25" s="17">
        <v>358</v>
      </c>
      <c r="AH25" s="17">
        <v>280</v>
      </c>
      <c r="AI25" s="17">
        <v>280</v>
      </c>
      <c r="AJ25" s="17">
        <v>291.60000000000002</v>
      </c>
      <c r="AK25" s="17">
        <v>160.41999999999999</v>
      </c>
      <c r="AL25" s="17">
        <v>400.42</v>
      </c>
      <c r="AM25" s="17">
        <v>291.60000000000002</v>
      </c>
      <c r="AN25" s="17">
        <v>358</v>
      </c>
      <c r="AO25" s="17">
        <v>358</v>
      </c>
      <c r="AP25" s="17">
        <v>358</v>
      </c>
      <c r="AQ25" s="17">
        <v>358</v>
      </c>
      <c r="AR25" s="17">
        <v>358</v>
      </c>
      <c r="AS25" s="17">
        <v>358</v>
      </c>
      <c r="AT25" s="17">
        <v>460</v>
      </c>
      <c r="AU25" s="17">
        <v>157.28</v>
      </c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25</v>
      </c>
      <c r="B26" t="s">
        <v>33</v>
      </c>
      <c r="C26" t="s">
        <v>70</v>
      </c>
      <c r="D26" t="s">
        <v>10</v>
      </c>
      <c r="E26" s="3">
        <v>750</v>
      </c>
      <c r="F26" s="3">
        <v>750</v>
      </c>
      <c r="G26" s="15">
        <v>906</v>
      </c>
      <c r="H26" s="16">
        <v>78.64</v>
      </c>
      <c r="I26" s="16">
        <v>297</v>
      </c>
      <c r="J26" s="17">
        <v>434</v>
      </c>
      <c r="K26" s="17">
        <v>434</v>
      </c>
      <c r="L26" s="17">
        <v>340</v>
      </c>
      <c r="M26" s="17">
        <v>340</v>
      </c>
      <c r="N26" s="17">
        <v>340</v>
      </c>
      <c r="O26" s="17">
        <v>165.14</v>
      </c>
      <c r="P26" s="17">
        <v>524</v>
      </c>
      <c r="Q26" s="17">
        <v>160.41999999999999</v>
      </c>
      <c r="R26" s="17">
        <v>496</v>
      </c>
      <c r="S26" s="17">
        <v>380</v>
      </c>
      <c r="T26" s="17">
        <v>496</v>
      </c>
      <c r="U26" s="17">
        <v>594</v>
      </c>
      <c r="V26" s="17">
        <v>340</v>
      </c>
      <c r="W26" s="17">
        <v>380</v>
      </c>
      <c r="X26" s="17">
        <v>448</v>
      </c>
      <c r="Y26" s="17">
        <v>448</v>
      </c>
      <c r="Z26" s="17">
        <v>360</v>
      </c>
      <c r="AA26" s="17">
        <v>502</v>
      </c>
      <c r="AB26" s="17">
        <v>340</v>
      </c>
      <c r="AC26" s="17">
        <v>418</v>
      </c>
      <c r="AD26" s="17">
        <v>500</v>
      </c>
      <c r="AE26" s="17">
        <v>500</v>
      </c>
      <c r="AF26" s="17">
        <v>310</v>
      </c>
      <c r="AG26" s="17">
        <v>358</v>
      </c>
      <c r="AH26" s="17">
        <v>280</v>
      </c>
      <c r="AI26" s="17">
        <v>280</v>
      </c>
      <c r="AJ26" s="17">
        <v>291.60000000000002</v>
      </c>
      <c r="AK26" s="17">
        <v>160.41999999999999</v>
      </c>
      <c r="AL26" s="17">
        <v>400.42</v>
      </c>
      <c r="AM26" s="17">
        <v>291.60000000000002</v>
      </c>
      <c r="AN26" s="17">
        <v>358</v>
      </c>
      <c r="AO26" s="17">
        <v>358</v>
      </c>
      <c r="AP26" s="17">
        <v>358</v>
      </c>
      <c r="AQ26" s="17">
        <v>358</v>
      </c>
      <c r="AR26" s="17">
        <v>358</v>
      </c>
      <c r="AS26" s="17">
        <v>358</v>
      </c>
      <c r="AT26" s="17">
        <v>460</v>
      </c>
      <c r="AU26" s="17">
        <v>157.28</v>
      </c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25</v>
      </c>
      <c r="B27" t="s">
        <v>72</v>
      </c>
      <c r="C27" t="s">
        <v>29</v>
      </c>
      <c r="D27" t="s">
        <v>10</v>
      </c>
      <c r="E27" s="3">
        <v>950</v>
      </c>
      <c r="F27" s="3">
        <v>950</v>
      </c>
      <c r="G27" s="15">
        <v>901</v>
      </c>
      <c r="H27" s="16">
        <v>350</v>
      </c>
      <c r="I27" s="16">
        <v>887</v>
      </c>
      <c r="J27" s="17">
        <v>864</v>
      </c>
      <c r="K27" s="17">
        <v>864</v>
      </c>
      <c r="L27" s="17">
        <v>350</v>
      </c>
      <c r="M27" s="17">
        <v>350</v>
      </c>
      <c r="N27" s="17">
        <v>350</v>
      </c>
      <c r="O27" s="17">
        <v>510.53</v>
      </c>
      <c r="P27" s="17">
        <v>681</v>
      </c>
      <c r="Q27" s="17">
        <v>495.94</v>
      </c>
      <c r="R27" s="17">
        <v>645</v>
      </c>
      <c r="S27" s="17">
        <v>560</v>
      </c>
      <c r="T27" s="17">
        <v>645</v>
      </c>
      <c r="U27" s="17">
        <v>800</v>
      </c>
      <c r="V27" s="17">
        <v>350</v>
      </c>
      <c r="W27" s="17">
        <v>560</v>
      </c>
      <c r="X27" s="17">
        <v>819</v>
      </c>
      <c r="Y27" s="17">
        <v>819</v>
      </c>
      <c r="Z27" s="17">
        <v>725</v>
      </c>
      <c r="AA27" s="17">
        <v>849</v>
      </c>
      <c r="AB27" s="17">
        <v>887</v>
      </c>
      <c r="AC27" s="17">
        <v>887</v>
      </c>
      <c r="AD27" s="17">
        <v>650</v>
      </c>
      <c r="AE27" s="17">
        <v>650</v>
      </c>
      <c r="AF27" s="17">
        <v>500</v>
      </c>
      <c r="AG27" s="17">
        <v>704</v>
      </c>
      <c r="AH27" s="17">
        <v>475</v>
      </c>
      <c r="AI27" s="17">
        <v>475</v>
      </c>
      <c r="AJ27" s="17">
        <v>540</v>
      </c>
      <c r="AK27" s="17">
        <v>495.94</v>
      </c>
      <c r="AL27" s="17">
        <v>488.1</v>
      </c>
      <c r="AM27" s="17">
        <v>540</v>
      </c>
      <c r="AN27" s="17">
        <v>704</v>
      </c>
      <c r="AO27" s="17">
        <v>704</v>
      </c>
      <c r="AP27" s="17">
        <v>704</v>
      </c>
      <c r="AQ27" s="17">
        <v>704</v>
      </c>
      <c r="AR27" s="17">
        <v>704</v>
      </c>
      <c r="AS27" s="17">
        <v>704</v>
      </c>
      <c r="AT27" s="17">
        <v>769</v>
      </c>
      <c r="AU27" s="17">
        <v>486.22</v>
      </c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25</v>
      </c>
      <c r="B28" t="s">
        <v>72</v>
      </c>
      <c r="C28" t="s">
        <v>70</v>
      </c>
      <c r="D28" t="s">
        <v>10</v>
      </c>
      <c r="E28" s="3">
        <v>950</v>
      </c>
      <c r="F28" s="3">
        <v>950</v>
      </c>
      <c r="G28" s="15">
        <v>901</v>
      </c>
      <c r="H28" s="16">
        <v>350</v>
      </c>
      <c r="I28" s="16">
        <v>887</v>
      </c>
      <c r="J28" s="17">
        <v>864</v>
      </c>
      <c r="K28" s="17">
        <v>864</v>
      </c>
      <c r="L28" s="17">
        <v>350</v>
      </c>
      <c r="M28" s="17">
        <v>350</v>
      </c>
      <c r="N28" s="17">
        <v>350</v>
      </c>
      <c r="O28" s="17">
        <v>510.53</v>
      </c>
      <c r="P28" s="17">
        <v>681</v>
      </c>
      <c r="Q28" s="17">
        <v>495.94</v>
      </c>
      <c r="R28" s="17">
        <v>645</v>
      </c>
      <c r="S28" s="17">
        <v>560</v>
      </c>
      <c r="T28" s="17">
        <v>645</v>
      </c>
      <c r="U28" s="17">
        <v>800</v>
      </c>
      <c r="V28" s="17">
        <v>350</v>
      </c>
      <c r="W28" s="17">
        <v>560</v>
      </c>
      <c r="X28" s="17">
        <v>819</v>
      </c>
      <c r="Y28" s="17">
        <v>819</v>
      </c>
      <c r="Z28" s="17">
        <v>725</v>
      </c>
      <c r="AA28" s="17">
        <v>849</v>
      </c>
      <c r="AB28" s="17">
        <v>887</v>
      </c>
      <c r="AC28" s="17">
        <v>887</v>
      </c>
      <c r="AD28" s="17">
        <v>650</v>
      </c>
      <c r="AE28" s="17">
        <v>650</v>
      </c>
      <c r="AF28" s="17">
        <v>500</v>
      </c>
      <c r="AG28" s="17">
        <v>704</v>
      </c>
      <c r="AH28" s="17">
        <v>475</v>
      </c>
      <c r="AI28" s="17">
        <v>475</v>
      </c>
      <c r="AJ28" s="17">
        <v>540</v>
      </c>
      <c r="AK28" s="17">
        <v>495.94</v>
      </c>
      <c r="AL28" s="17">
        <v>488.1</v>
      </c>
      <c r="AM28" s="17">
        <v>540</v>
      </c>
      <c r="AN28" s="17">
        <v>704</v>
      </c>
      <c r="AO28" s="17">
        <v>704</v>
      </c>
      <c r="AP28" s="17">
        <v>704</v>
      </c>
      <c r="AQ28" s="17">
        <v>704</v>
      </c>
      <c r="AR28" s="17">
        <v>704</v>
      </c>
      <c r="AS28" s="17">
        <v>704</v>
      </c>
      <c r="AT28" s="17">
        <v>769</v>
      </c>
      <c r="AU28" s="17">
        <v>486.22</v>
      </c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25</v>
      </c>
      <c r="B29" t="s">
        <v>27</v>
      </c>
      <c r="C29" t="s">
        <v>9</v>
      </c>
      <c r="D29" t="s">
        <v>10</v>
      </c>
      <c r="E29" s="3">
        <v>1000</v>
      </c>
      <c r="F29" s="3">
        <v>1000</v>
      </c>
      <c r="G29" s="15">
        <v>912</v>
      </c>
      <c r="H29" s="16">
        <v>238.96</v>
      </c>
      <c r="I29" s="16">
        <v>411</v>
      </c>
      <c r="J29" s="17">
        <v>403</v>
      </c>
      <c r="K29" s="17">
        <v>403</v>
      </c>
      <c r="L29" s="17">
        <v>275</v>
      </c>
      <c r="M29" s="17">
        <v>275</v>
      </c>
      <c r="N29" s="17">
        <v>275</v>
      </c>
      <c r="O29" s="17">
        <v>250.91</v>
      </c>
      <c r="P29" s="17">
        <v>314</v>
      </c>
      <c r="Q29" s="17">
        <v>243.74</v>
      </c>
      <c r="R29" s="17">
        <v>298</v>
      </c>
      <c r="S29" s="17">
        <v>340</v>
      </c>
      <c r="T29" s="17">
        <v>298</v>
      </c>
      <c r="U29" s="17">
        <v>373</v>
      </c>
      <c r="V29" s="17">
        <v>275</v>
      </c>
      <c r="W29" s="17">
        <v>340</v>
      </c>
      <c r="X29" s="17">
        <v>363</v>
      </c>
      <c r="Y29" s="17">
        <v>363</v>
      </c>
      <c r="Z29" s="17">
        <v>300</v>
      </c>
      <c r="AA29" s="17">
        <v>396</v>
      </c>
      <c r="AB29" s="17">
        <v>384</v>
      </c>
      <c r="AC29" s="17">
        <v>411</v>
      </c>
      <c r="AD29" s="17">
        <v>400</v>
      </c>
      <c r="AE29" s="17">
        <v>400</v>
      </c>
      <c r="AF29" s="17">
        <v>257</v>
      </c>
      <c r="AG29" s="17">
        <v>324</v>
      </c>
      <c r="AH29" s="17">
        <v>240</v>
      </c>
      <c r="AI29" s="17">
        <v>240</v>
      </c>
      <c r="AJ29" s="17">
        <v>270</v>
      </c>
      <c r="AK29" s="17">
        <v>243.74</v>
      </c>
      <c r="AL29" s="17">
        <v>260.66000000000003</v>
      </c>
      <c r="AM29" s="17">
        <v>270</v>
      </c>
      <c r="AN29" s="17">
        <v>324</v>
      </c>
      <c r="AO29" s="17">
        <v>324</v>
      </c>
      <c r="AP29" s="17">
        <v>324</v>
      </c>
      <c r="AQ29" s="17">
        <v>324</v>
      </c>
      <c r="AR29" s="17">
        <v>324</v>
      </c>
      <c r="AS29" s="17">
        <v>324</v>
      </c>
      <c r="AT29" s="17">
        <v>329</v>
      </c>
      <c r="AU29" s="17">
        <v>238.96</v>
      </c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25</v>
      </c>
      <c r="B30" t="s">
        <v>27</v>
      </c>
      <c r="C30" t="s">
        <v>29</v>
      </c>
      <c r="D30" t="s">
        <v>10</v>
      </c>
      <c r="E30" s="3">
        <v>1000</v>
      </c>
      <c r="F30" s="3">
        <v>1000</v>
      </c>
      <c r="G30" s="15">
        <v>912</v>
      </c>
      <c r="H30" s="16">
        <v>238.96</v>
      </c>
      <c r="I30" s="16">
        <v>411</v>
      </c>
      <c r="J30" s="17">
        <v>403</v>
      </c>
      <c r="K30" s="17">
        <v>403</v>
      </c>
      <c r="L30" s="17">
        <v>275</v>
      </c>
      <c r="M30" s="17">
        <v>275</v>
      </c>
      <c r="N30" s="17">
        <v>275</v>
      </c>
      <c r="O30" s="17">
        <v>250.91</v>
      </c>
      <c r="P30" s="17">
        <v>314</v>
      </c>
      <c r="Q30" s="17">
        <v>243.74</v>
      </c>
      <c r="R30" s="17">
        <v>298</v>
      </c>
      <c r="S30" s="17">
        <v>340</v>
      </c>
      <c r="T30" s="17">
        <v>298</v>
      </c>
      <c r="U30" s="17">
        <v>373</v>
      </c>
      <c r="V30" s="17">
        <v>275</v>
      </c>
      <c r="W30" s="17">
        <v>340</v>
      </c>
      <c r="X30" s="17">
        <v>363</v>
      </c>
      <c r="Y30" s="17">
        <v>363</v>
      </c>
      <c r="Z30" s="17">
        <v>300</v>
      </c>
      <c r="AA30" s="17">
        <v>396</v>
      </c>
      <c r="AB30" s="17">
        <v>384</v>
      </c>
      <c r="AC30" s="17">
        <v>411</v>
      </c>
      <c r="AD30" s="17">
        <v>400</v>
      </c>
      <c r="AE30" s="17">
        <v>400</v>
      </c>
      <c r="AF30" s="17">
        <v>257</v>
      </c>
      <c r="AG30" s="17">
        <v>324</v>
      </c>
      <c r="AH30" s="17">
        <v>240</v>
      </c>
      <c r="AI30" s="17">
        <v>240</v>
      </c>
      <c r="AJ30" s="17">
        <v>270</v>
      </c>
      <c r="AK30" s="17">
        <v>243.74</v>
      </c>
      <c r="AL30" s="17">
        <v>260.66000000000003</v>
      </c>
      <c r="AM30" s="17">
        <v>270</v>
      </c>
      <c r="AN30" s="17">
        <v>324</v>
      </c>
      <c r="AO30" s="17">
        <v>324</v>
      </c>
      <c r="AP30" s="17">
        <v>324</v>
      </c>
      <c r="AQ30" s="17">
        <v>324</v>
      </c>
      <c r="AR30" s="17">
        <v>324</v>
      </c>
      <c r="AS30" s="17">
        <v>324</v>
      </c>
      <c r="AT30" s="17">
        <v>329</v>
      </c>
      <c r="AU30" s="17">
        <v>238.96</v>
      </c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25</v>
      </c>
      <c r="B31" t="s">
        <v>27</v>
      </c>
      <c r="C31" t="s">
        <v>70</v>
      </c>
      <c r="D31" t="s">
        <v>10</v>
      </c>
      <c r="E31" s="3">
        <v>1000</v>
      </c>
      <c r="F31" s="3">
        <v>1000</v>
      </c>
      <c r="G31" s="15">
        <v>912</v>
      </c>
      <c r="H31" s="16">
        <v>238.96</v>
      </c>
      <c r="I31" s="16">
        <v>411</v>
      </c>
      <c r="J31" s="17">
        <v>403</v>
      </c>
      <c r="K31" s="17">
        <v>403</v>
      </c>
      <c r="L31" s="17">
        <v>275</v>
      </c>
      <c r="M31" s="17">
        <v>275</v>
      </c>
      <c r="N31" s="17">
        <v>275</v>
      </c>
      <c r="O31" s="17">
        <v>250.91</v>
      </c>
      <c r="P31" s="17">
        <v>314</v>
      </c>
      <c r="Q31" s="17">
        <v>243.74</v>
      </c>
      <c r="R31" s="17">
        <v>298</v>
      </c>
      <c r="S31" s="17">
        <v>340</v>
      </c>
      <c r="T31" s="17">
        <v>298</v>
      </c>
      <c r="U31" s="17">
        <v>373</v>
      </c>
      <c r="V31" s="17">
        <v>275</v>
      </c>
      <c r="W31" s="17">
        <v>340</v>
      </c>
      <c r="X31" s="17">
        <v>363</v>
      </c>
      <c r="Y31" s="17">
        <v>363</v>
      </c>
      <c r="Z31" s="17">
        <v>300</v>
      </c>
      <c r="AA31" s="17">
        <v>396</v>
      </c>
      <c r="AB31" s="17">
        <v>0</v>
      </c>
      <c r="AC31" s="17">
        <v>411</v>
      </c>
      <c r="AD31" s="17">
        <v>400</v>
      </c>
      <c r="AE31" s="17">
        <v>400</v>
      </c>
      <c r="AF31" s="17">
        <v>257</v>
      </c>
      <c r="AG31" s="17">
        <v>324</v>
      </c>
      <c r="AH31" s="17">
        <v>240</v>
      </c>
      <c r="AI31" s="17">
        <v>240</v>
      </c>
      <c r="AJ31" s="17">
        <v>270</v>
      </c>
      <c r="AK31" s="17">
        <v>243.74</v>
      </c>
      <c r="AL31" s="17">
        <v>260.66000000000003</v>
      </c>
      <c r="AM31" s="17">
        <v>270</v>
      </c>
      <c r="AN31" s="17">
        <v>324</v>
      </c>
      <c r="AO31" s="17">
        <v>324</v>
      </c>
      <c r="AP31" s="17">
        <v>324</v>
      </c>
      <c r="AQ31" s="17">
        <v>324</v>
      </c>
      <c r="AR31" s="17">
        <v>324</v>
      </c>
      <c r="AS31" s="17">
        <v>324</v>
      </c>
      <c r="AT31" s="17">
        <v>329</v>
      </c>
      <c r="AU31" s="17">
        <v>238.96</v>
      </c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25</v>
      </c>
      <c r="B32" t="s">
        <v>73</v>
      </c>
      <c r="C32" t="s">
        <v>9</v>
      </c>
      <c r="D32" t="s">
        <v>10</v>
      </c>
      <c r="E32" s="3">
        <v>1000</v>
      </c>
      <c r="F32" s="3">
        <v>1000</v>
      </c>
      <c r="G32" s="15">
        <v>913</v>
      </c>
      <c r="H32" s="16">
        <v>400</v>
      </c>
      <c r="I32" s="16">
        <v>400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800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25</v>
      </c>
      <c r="B33" t="s">
        <v>73</v>
      </c>
      <c r="C33" t="s">
        <v>29</v>
      </c>
      <c r="D33" t="s">
        <v>10</v>
      </c>
      <c r="E33" s="3">
        <v>1000</v>
      </c>
      <c r="F33" s="3">
        <v>1000</v>
      </c>
      <c r="G33" s="15">
        <v>913</v>
      </c>
      <c r="H33" s="16">
        <v>238.96</v>
      </c>
      <c r="I33" s="16">
        <v>411</v>
      </c>
      <c r="J33" s="17">
        <v>806</v>
      </c>
      <c r="K33" s="17">
        <v>806</v>
      </c>
      <c r="L33" s="17">
        <v>550</v>
      </c>
      <c r="M33" s="17">
        <v>550</v>
      </c>
      <c r="N33" s="17">
        <v>550</v>
      </c>
      <c r="O33" s="17">
        <v>501.82</v>
      </c>
      <c r="P33" s="17">
        <v>628</v>
      </c>
      <c r="Q33" s="17">
        <v>487.48</v>
      </c>
      <c r="R33" s="17">
        <v>596</v>
      </c>
      <c r="S33" s="17">
        <v>680</v>
      </c>
      <c r="T33" s="17">
        <v>596</v>
      </c>
      <c r="U33" s="17">
        <v>746</v>
      </c>
      <c r="V33" s="17">
        <v>550</v>
      </c>
      <c r="W33" s="17">
        <v>680</v>
      </c>
      <c r="X33" s="17">
        <v>726</v>
      </c>
      <c r="Y33" s="17">
        <v>726</v>
      </c>
      <c r="Z33" s="17">
        <v>600</v>
      </c>
      <c r="AA33" s="17">
        <v>792</v>
      </c>
      <c r="AB33" s="17">
        <v>768</v>
      </c>
      <c r="AC33" s="17">
        <v>822</v>
      </c>
      <c r="AD33" s="17">
        <v>800</v>
      </c>
      <c r="AE33" s="17">
        <v>800</v>
      </c>
      <c r="AF33" s="17">
        <v>514</v>
      </c>
      <c r="AG33" s="17">
        <v>648</v>
      </c>
      <c r="AH33" s="17">
        <v>480</v>
      </c>
      <c r="AI33" s="17">
        <v>480</v>
      </c>
      <c r="AJ33" s="17">
        <v>540</v>
      </c>
      <c r="AK33" s="17">
        <v>487.48</v>
      </c>
      <c r="AL33" s="17">
        <v>521.32000000000005</v>
      </c>
      <c r="AM33" s="17">
        <v>540</v>
      </c>
      <c r="AN33" s="17">
        <v>648</v>
      </c>
      <c r="AO33" s="17">
        <v>648</v>
      </c>
      <c r="AP33" s="17">
        <v>648</v>
      </c>
      <c r="AQ33" s="17">
        <v>648</v>
      </c>
      <c r="AR33" s="17">
        <v>648</v>
      </c>
      <c r="AS33" s="17">
        <v>0</v>
      </c>
      <c r="AT33" s="17">
        <v>658</v>
      </c>
      <c r="AU33" s="17">
        <v>477.92</v>
      </c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25</v>
      </c>
      <c r="B34" t="s">
        <v>73</v>
      </c>
      <c r="C34" t="s">
        <v>70</v>
      </c>
      <c r="D34" t="s">
        <v>10</v>
      </c>
      <c r="E34" s="3">
        <v>1000</v>
      </c>
      <c r="F34" s="3">
        <v>1000</v>
      </c>
      <c r="G34" s="15">
        <v>913</v>
      </c>
      <c r="H34" s="16">
        <v>238.96</v>
      </c>
      <c r="I34" s="16">
        <v>411</v>
      </c>
      <c r="J34" s="17">
        <v>806</v>
      </c>
      <c r="K34" s="17">
        <v>806</v>
      </c>
      <c r="L34" s="17">
        <v>550</v>
      </c>
      <c r="M34" s="17">
        <v>550</v>
      </c>
      <c r="N34" s="17">
        <v>550</v>
      </c>
      <c r="O34" s="17">
        <v>501.82</v>
      </c>
      <c r="P34" s="17">
        <v>628</v>
      </c>
      <c r="Q34" s="17">
        <v>487.48</v>
      </c>
      <c r="R34" s="17">
        <v>596</v>
      </c>
      <c r="S34" s="17">
        <v>680</v>
      </c>
      <c r="T34" s="17">
        <v>596</v>
      </c>
      <c r="U34" s="17">
        <v>746</v>
      </c>
      <c r="V34" s="17">
        <v>550</v>
      </c>
      <c r="W34" s="17">
        <v>680</v>
      </c>
      <c r="X34" s="17">
        <v>726</v>
      </c>
      <c r="Y34" s="17">
        <v>726</v>
      </c>
      <c r="Z34" s="17">
        <v>600</v>
      </c>
      <c r="AA34" s="17">
        <v>792</v>
      </c>
      <c r="AB34" s="17">
        <v>768</v>
      </c>
      <c r="AC34" s="17">
        <v>822</v>
      </c>
      <c r="AD34" s="17">
        <v>800</v>
      </c>
      <c r="AE34" s="17">
        <v>800</v>
      </c>
      <c r="AF34" s="17">
        <v>514</v>
      </c>
      <c r="AG34" s="17">
        <v>648</v>
      </c>
      <c r="AH34" s="17">
        <v>480</v>
      </c>
      <c r="AI34" s="17">
        <v>480</v>
      </c>
      <c r="AJ34" s="17">
        <v>540</v>
      </c>
      <c r="AK34" s="17">
        <v>487.48</v>
      </c>
      <c r="AL34" s="17">
        <v>521.32000000000005</v>
      </c>
      <c r="AM34" s="17">
        <v>540</v>
      </c>
      <c r="AN34" s="17">
        <v>648</v>
      </c>
      <c r="AO34" s="17">
        <v>648</v>
      </c>
      <c r="AP34" s="17">
        <v>648</v>
      </c>
      <c r="AQ34" s="17">
        <v>648</v>
      </c>
      <c r="AR34" s="17">
        <v>648</v>
      </c>
      <c r="AS34" s="17">
        <v>648</v>
      </c>
      <c r="AT34" s="17">
        <v>658</v>
      </c>
      <c r="AU34" s="17">
        <v>477.92</v>
      </c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74</v>
      </c>
      <c r="B35" t="s">
        <v>75</v>
      </c>
      <c r="C35" t="s">
        <v>29</v>
      </c>
      <c r="D35" t="s">
        <v>8</v>
      </c>
      <c r="E35" s="3">
        <v>1000</v>
      </c>
      <c r="F35" s="3">
        <v>1000</v>
      </c>
      <c r="G35" s="15">
        <v>138</v>
      </c>
      <c r="H35" s="16">
        <v>350</v>
      </c>
      <c r="I35" s="16">
        <v>637</v>
      </c>
      <c r="J35" s="17">
        <v>511</v>
      </c>
      <c r="K35" s="17">
        <v>511</v>
      </c>
      <c r="L35" s="17">
        <v>0</v>
      </c>
      <c r="M35" s="17">
        <v>350</v>
      </c>
      <c r="N35" s="17">
        <v>350</v>
      </c>
      <c r="O35" s="17">
        <v>0</v>
      </c>
      <c r="P35" s="17">
        <v>478</v>
      </c>
      <c r="Q35" s="17">
        <v>0</v>
      </c>
      <c r="R35" s="17">
        <v>448</v>
      </c>
      <c r="S35" s="17">
        <v>450</v>
      </c>
      <c r="T35" s="17">
        <v>448</v>
      </c>
      <c r="U35" s="17">
        <v>503</v>
      </c>
      <c r="V35" s="17">
        <v>350</v>
      </c>
      <c r="W35" s="17">
        <v>450</v>
      </c>
      <c r="X35" s="17">
        <v>0</v>
      </c>
      <c r="Y35" s="17">
        <v>499</v>
      </c>
      <c r="Z35" s="17">
        <v>445</v>
      </c>
      <c r="AA35" s="17">
        <v>637</v>
      </c>
      <c r="AB35" s="17">
        <v>492</v>
      </c>
      <c r="AC35" s="17">
        <v>529</v>
      </c>
      <c r="AD35" s="17">
        <v>400</v>
      </c>
      <c r="AE35" s="17">
        <v>400</v>
      </c>
      <c r="AF35" s="17">
        <v>400</v>
      </c>
      <c r="AG35" s="17">
        <v>460</v>
      </c>
      <c r="AH35" s="17">
        <v>0</v>
      </c>
      <c r="AI35" s="17">
        <v>0</v>
      </c>
      <c r="AJ35" s="17">
        <v>585.76</v>
      </c>
      <c r="AK35" s="17">
        <v>0</v>
      </c>
      <c r="AL35" s="17">
        <v>0</v>
      </c>
      <c r="AM35" s="17">
        <v>0</v>
      </c>
      <c r="AN35" s="17">
        <v>460</v>
      </c>
      <c r="AO35" s="17">
        <v>460</v>
      </c>
      <c r="AP35" s="17">
        <v>460</v>
      </c>
      <c r="AQ35" s="17">
        <v>460</v>
      </c>
      <c r="AR35" s="17">
        <v>460</v>
      </c>
      <c r="AS35" s="17">
        <v>460</v>
      </c>
      <c r="AT35" s="17">
        <v>417</v>
      </c>
      <c r="AU35" s="17">
        <v>450</v>
      </c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74</v>
      </c>
      <c r="B36" t="s">
        <v>75</v>
      </c>
      <c r="C36" t="s">
        <v>29</v>
      </c>
      <c r="D36" t="s">
        <v>8</v>
      </c>
      <c r="E36" s="3">
        <v>1000</v>
      </c>
      <c r="F36" s="3">
        <v>1000</v>
      </c>
      <c r="G36" s="15">
        <v>1002</v>
      </c>
      <c r="H36" s="16">
        <v>350</v>
      </c>
      <c r="I36" s="16">
        <v>637</v>
      </c>
      <c r="J36" s="17">
        <v>511</v>
      </c>
      <c r="K36" s="17">
        <v>511</v>
      </c>
      <c r="L36" s="17">
        <v>0</v>
      </c>
      <c r="M36" s="17">
        <v>350</v>
      </c>
      <c r="N36" s="17">
        <v>350</v>
      </c>
      <c r="O36" s="17">
        <v>0</v>
      </c>
      <c r="P36" s="17">
        <v>478</v>
      </c>
      <c r="Q36" s="17">
        <v>0</v>
      </c>
      <c r="R36" s="17">
        <v>448</v>
      </c>
      <c r="S36" s="17">
        <v>450</v>
      </c>
      <c r="T36" s="17">
        <v>448</v>
      </c>
      <c r="U36" s="17">
        <v>503</v>
      </c>
      <c r="V36" s="17">
        <v>350</v>
      </c>
      <c r="W36" s="17">
        <v>450</v>
      </c>
      <c r="X36" s="17">
        <v>0</v>
      </c>
      <c r="Y36" s="17">
        <v>499</v>
      </c>
      <c r="Z36" s="17">
        <v>445</v>
      </c>
      <c r="AA36" s="17">
        <v>637</v>
      </c>
      <c r="AB36" s="17">
        <v>492</v>
      </c>
      <c r="AC36" s="17">
        <v>529</v>
      </c>
      <c r="AD36" s="17">
        <v>400</v>
      </c>
      <c r="AE36" s="17">
        <v>400</v>
      </c>
      <c r="AF36" s="17">
        <v>400</v>
      </c>
      <c r="AG36" s="17">
        <v>460</v>
      </c>
      <c r="AH36" s="17">
        <v>0</v>
      </c>
      <c r="AI36" s="17">
        <v>0</v>
      </c>
      <c r="AJ36" s="17">
        <v>585.76</v>
      </c>
      <c r="AK36" s="17">
        <v>0</v>
      </c>
      <c r="AL36" s="17">
        <v>0</v>
      </c>
      <c r="AM36" s="17">
        <v>0</v>
      </c>
      <c r="AN36" s="17">
        <v>460</v>
      </c>
      <c r="AO36" s="17">
        <v>460</v>
      </c>
      <c r="AP36" s="17">
        <v>460</v>
      </c>
      <c r="AQ36" s="17">
        <v>460</v>
      </c>
      <c r="AR36" s="17">
        <v>460</v>
      </c>
      <c r="AS36" s="17">
        <v>460</v>
      </c>
      <c r="AT36" s="17">
        <v>417</v>
      </c>
      <c r="AU36" s="17">
        <v>450</v>
      </c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74</v>
      </c>
      <c r="B37" t="s">
        <v>75</v>
      </c>
      <c r="C37" t="s">
        <v>70</v>
      </c>
      <c r="D37" t="s">
        <v>8</v>
      </c>
      <c r="E37" s="3">
        <v>1000</v>
      </c>
      <c r="F37" s="3">
        <v>1000</v>
      </c>
      <c r="G37" s="15">
        <v>138</v>
      </c>
      <c r="H37" s="16">
        <v>350</v>
      </c>
      <c r="I37" s="16">
        <v>637</v>
      </c>
      <c r="J37" s="17">
        <v>511</v>
      </c>
      <c r="K37" s="17">
        <v>511</v>
      </c>
      <c r="L37" s="17">
        <v>0</v>
      </c>
      <c r="M37" s="17">
        <v>350</v>
      </c>
      <c r="N37" s="17">
        <v>350</v>
      </c>
      <c r="O37" s="17">
        <v>0</v>
      </c>
      <c r="P37" s="17">
        <v>478</v>
      </c>
      <c r="Q37" s="17">
        <v>0</v>
      </c>
      <c r="R37" s="17">
        <v>448</v>
      </c>
      <c r="S37" s="17">
        <v>450</v>
      </c>
      <c r="T37" s="17">
        <v>448</v>
      </c>
      <c r="U37" s="17">
        <v>503</v>
      </c>
      <c r="V37" s="17">
        <v>350</v>
      </c>
      <c r="W37" s="17">
        <v>0</v>
      </c>
      <c r="X37" s="17">
        <v>0</v>
      </c>
      <c r="Y37" s="17">
        <v>499</v>
      </c>
      <c r="Z37" s="17">
        <v>445</v>
      </c>
      <c r="AA37" s="17">
        <v>637</v>
      </c>
      <c r="AB37" s="17">
        <v>492</v>
      </c>
      <c r="AC37" s="17">
        <v>529</v>
      </c>
      <c r="AD37" s="17">
        <v>400</v>
      </c>
      <c r="AE37" s="17">
        <v>400</v>
      </c>
      <c r="AF37" s="17">
        <v>400</v>
      </c>
      <c r="AG37" s="17">
        <v>460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460</v>
      </c>
      <c r="AO37" s="17">
        <v>460</v>
      </c>
      <c r="AP37" s="17">
        <v>460</v>
      </c>
      <c r="AQ37" s="17">
        <v>460</v>
      </c>
      <c r="AR37" s="17">
        <v>460</v>
      </c>
      <c r="AS37" s="17">
        <v>460</v>
      </c>
      <c r="AT37" s="17">
        <v>417</v>
      </c>
      <c r="AU37" s="17">
        <v>450</v>
      </c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74</v>
      </c>
      <c r="B38" t="s">
        <v>75</v>
      </c>
      <c r="C38" t="s">
        <v>70</v>
      </c>
      <c r="D38" t="s">
        <v>8</v>
      </c>
      <c r="E38" s="3">
        <v>1000</v>
      </c>
      <c r="F38" s="3">
        <v>1000</v>
      </c>
      <c r="G38" s="15">
        <v>1002</v>
      </c>
      <c r="H38" s="16">
        <v>350</v>
      </c>
      <c r="I38" s="16">
        <v>637</v>
      </c>
      <c r="J38" s="17">
        <v>511</v>
      </c>
      <c r="K38" s="17">
        <v>511</v>
      </c>
      <c r="L38" s="17">
        <v>0</v>
      </c>
      <c r="M38" s="17">
        <v>350</v>
      </c>
      <c r="N38" s="17">
        <v>350</v>
      </c>
      <c r="O38" s="17">
        <v>0</v>
      </c>
      <c r="P38" s="17">
        <v>478</v>
      </c>
      <c r="Q38" s="17">
        <v>0</v>
      </c>
      <c r="R38" s="17">
        <v>448</v>
      </c>
      <c r="S38" s="17">
        <v>450</v>
      </c>
      <c r="T38" s="17">
        <v>448</v>
      </c>
      <c r="U38" s="17">
        <v>503</v>
      </c>
      <c r="V38" s="17">
        <v>350</v>
      </c>
      <c r="W38" s="17">
        <v>0</v>
      </c>
      <c r="X38" s="17">
        <v>0</v>
      </c>
      <c r="Y38" s="17">
        <v>499</v>
      </c>
      <c r="Z38" s="17">
        <v>445</v>
      </c>
      <c r="AA38" s="17">
        <v>637</v>
      </c>
      <c r="AB38" s="17">
        <v>492</v>
      </c>
      <c r="AC38" s="17">
        <v>529</v>
      </c>
      <c r="AD38" s="17">
        <v>400</v>
      </c>
      <c r="AE38" s="17">
        <v>400</v>
      </c>
      <c r="AF38" s="17">
        <v>400</v>
      </c>
      <c r="AG38" s="17">
        <v>460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460</v>
      </c>
      <c r="AO38" s="17">
        <v>460</v>
      </c>
      <c r="AP38" s="17">
        <v>460</v>
      </c>
      <c r="AQ38" s="17">
        <v>460</v>
      </c>
      <c r="AR38" s="17">
        <v>460</v>
      </c>
      <c r="AS38" s="17">
        <v>460</v>
      </c>
      <c r="AT38" s="17">
        <v>417</v>
      </c>
      <c r="AU38" s="17">
        <v>450</v>
      </c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1" t="s">
        <v>16</v>
      </c>
      <c r="B52" s="1" t="s">
        <v>1</v>
      </c>
      <c r="C52" s="1" t="s">
        <v>2</v>
      </c>
      <c r="D52" s="1" t="s">
        <v>3</v>
      </c>
      <c r="E52" s="2" t="s">
        <v>17</v>
      </c>
      <c r="F52" s="2" t="s">
        <v>18</v>
      </c>
      <c r="G52" s="2" t="s">
        <v>19</v>
      </c>
      <c r="H52" s="2" t="s">
        <v>20</v>
      </c>
      <c r="I52" s="2" t="s">
        <v>21</v>
      </c>
      <c r="J52" s="2" t="s">
        <v>34</v>
      </c>
      <c r="K52" s="2" t="s">
        <v>35</v>
      </c>
      <c r="L52" s="2" t="s">
        <v>36</v>
      </c>
      <c r="M52" s="2" t="s">
        <v>37</v>
      </c>
      <c r="N52" s="2" t="s">
        <v>38</v>
      </c>
      <c r="O52" s="2" t="s">
        <v>39</v>
      </c>
      <c r="P52" s="2" t="s">
        <v>40</v>
      </c>
      <c r="Q52" s="2" t="s">
        <v>41</v>
      </c>
      <c r="R52" s="2" t="s">
        <v>42</v>
      </c>
      <c r="S52" s="2" t="s">
        <v>43</v>
      </c>
      <c r="T52" s="2" t="s">
        <v>44</v>
      </c>
      <c r="U52" s="2" t="s">
        <v>45</v>
      </c>
      <c r="V52" s="2" t="s">
        <v>46</v>
      </c>
      <c r="W52" s="2" t="s">
        <v>47</v>
      </c>
      <c r="X52" s="2" t="s">
        <v>48</v>
      </c>
      <c r="Y52" s="2" t="s">
        <v>49</v>
      </c>
      <c r="Z52" s="2" t="s">
        <v>6</v>
      </c>
      <c r="AA52" s="2" t="s">
        <v>50</v>
      </c>
      <c r="AB52" s="2" t="s">
        <v>51</v>
      </c>
      <c r="AC52" s="2" t="s">
        <v>52</v>
      </c>
      <c r="AD52" s="2" t="s">
        <v>53</v>
      </c>
      <c r="AE52" s="2" t="s">
        <v>54</v>
      </c>
      <c r="AF52" s="2" t="s">
        <v>55</v>
      </c>
      <c r="AG52" s="2" t="s">
        <v>56</v>
      </c>
      <c r="AH52" s="2" t="s">
        <v>57</v>
      </c>
      <c r="AI52" s="2" t="s">
        <v>58</v>
      </c>
      <c r="AJ52" s="2" t="s">
        <v>59</v>
      </c>
      <c r="AK52" s="2" t="s">
        <v>60</v>
      </c>
      <c r="AL52" s="2" t="s">
        <v>22</v>
      </c>
      <c r="AM52" s="2" t="s">
        <v>61</v>
      </c>
      <c r="AN52" s="2" t="s">
        <v>62</v>
      </c>
      <c r="AO52" s="2" t="s">
        <v>63</v>
      </c>
      <c r="AP52" s="2" t="s">
        <v>64</v>
      </c>
      <c r="AQ52" s="2" t="s">
        <v>65</v>
      </c>
      <c r="AR52" s="2" t="s">
        <v>66</v>
      </c>
      <c r="AS52" s="2" t="s">
        <v>67</v>
      </c>
      <c r="AT52" s="2" t="s">
        <v>68</v>
      </c>
      <c r="AU52" s="2" t="s">
        <v>69</v>
      </c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30</v>
      </c>
      <c r="C53" t="s">
        <v>9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30</v>
      </c>
      <c r="C54" t="s">
        <v>29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30</v>
      </c>
      <c r="C55" t="s">
        <v>70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71</v>
      </c>
      <c r="C56" t="s">
        <v>29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71</v>
      </c>
      <c r="C57" t="s">
        <v>29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71</v>
      </c>
      <c r="C58" t="s">
        <v>70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71</v>
      </c>
      <c r="C59" t="s">
        <v>70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31</v>
      </c>
      <c r="C60" t="s">
        <v>9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31</v>
      </c>
      <c r="C61" t="s">
        <v>29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31</v>
      </c>
      <c r="C62" t="s">
        <v>24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31</v>
      </c>
      <c r="C63" t="s">
        <v>70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23</v>
      </c>
      <c r="C64" t="s">
        <v>9</v>
      </c>
      <c r="D64" t="s">
        <v>8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23</v>
      </c>
      <c r="C65" t="s">
        <v>29</v>
      </c>
      <c r="D65" t="s">
        <v>8</v>
      </c>
      <c r="E65" s="4">
        <f>IF('Shoppable Services'!$F$4=$D65,1,0)*IF('Shoppable Services'!$E$4=$C65,1,0)*IF('Shoppable Services'!$D$4=$B65,1,0)*IF('Shoppable Services'!$C$4=$A65,1,0)*$E14</f>
        <v>2000</v>
      </c>
      <c r="F65" s="4">
        <f>IF('Shoppable Services'!$F$4=$D65,1,0)*IF('Shoppable Services'!$E$4=$C65,1,0)*IF('Shoppable Services'!$D$4=$B65,1,0)*IF('Shoppable Services'!$C$4=$A65,1,0)*$F14</f>
        <v>2000</v>
      </c>
      <c r="G65" s="4">
        <f>IF('Shoppable Services'!$F$4=$D65,1,0)*IF('Shoppable Services'!$E$4=$C65,1,0)*IF('Shoppable Services'!$D$4=$B65,1,0)*IF('Shoppable Services'!$C$4=$A65,1,0)*$G14</f>
        <v>124</v>
      </c>
      <c r="H65" s="4">
        <f>IF('Shoppable Services'!$F$4=$D65,1,0)*IF('Shoppable Services'!$E$4=$C65,1,0)*IF('Shoppable Services'!$D$4=$B65,1,0)*IF('Shoppable Services'!$C$4=$A65,1,0)*$H14</f>
        <v>585.76</v>
      </c>
      <c r="I65" s="4">
        <f>IF('Shoppable Services'!$F$4=$D65,1,0)*IF('Shoppable Services'!$E$4=$C65,1,0)*IF('Shoppable Services'!$D$4=$B65,1,0)*IF('Shoppable Services'!$C$4=$A65,1,0)*$I14</f>
        <v>914.31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649.15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7</v>
      </c>
      <c r="B66" t="s">
        <v>23</v>
      </c>
      <c r="C66" t="s">
        <v>24</v>
      </c>
      <c r="D66" t="s">
        <v>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</v>
      </c>
      <c r="B67" t="s">
        <v>23</v>
      </c>
      <c r="C67" t="s">
        <v>70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7</v>
      </c>
      <c r="B68" t="s">
        <v>32</v>
      </c>
      <c r="C68" t="s">
        <v>9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7</v>
      </c>
      <c r="B69" t="s">
        <v>32</v>
      </c>
      <c r="C69" t="s">
        <v>29</v>
      </c>
      <c r="D69" t="s">
        <v>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7</v>
      </c>
      <c r="B70" t="s">
        <v>32</v>
      </c>
      <c r="C70" t="s">
        <v>70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25</v>
      </c>
      <c r="B71" t="s">
        <v>26</v>
      </c>
      <c r="C71" t="s">
        <v>9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25</v>
      </c>
      <c r="B72" t="s">
        <v>26</v>
      </c>
      <c r="C72" t="s">
        <v>29</v>
      </c>
      <c r="D72" t="s">
        <v>10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25</v>
      </c>
      <c r="B73" t="s">
        <v>26</v>
      </c>
      <c r="C73" t="s">
        <v>24</v>
      </c>
      <c r="D73" t="s">
        <v>10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25</v>
      </c>
      <c r="B74" t="s">
        <v>26</v>
      </c>
      <c r="C74" t="s">
        <v>70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25</v>
      </c>
      <c r="B75" t="s">
        <v>33</v>
      </c>
      <c r="C75" t="s">
        <v>9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25</v>
      </c>
      <c r="B76" t="s">
        <v>33</v>
      </c>
      <c r="C76" t="s">
        <v>29</v>
      </c>
      <c r="D76" t="s">
        <v>10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25</v>
      </c>
      <c r="B77" t="s">
        <v>33</v>
      </c>
      <c r="C77" t="s">
        <v>70</v>
      </c>
      <c r="D77" t="s">
        <v>10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25</v>
      </c>
      <c r="B78" t="s">
        <v>72</v>
      </c>
      <c r="C78" t="s">
        <v>29</v>
      </c>
      <c r="D78" t="s">
        <v>10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25</v>
      </c>
      <c r="B79" t="s">
        <v>72</v>
      </c>
      <c r="C79" t="s">
        <v>70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</row>
    <row r="80" spans="1:58">
      <c r="A80" t="s">
        <v>25</v>
      </c>
      <c r="B80" t="s">
        <v>27</v>
      </c>
      <c r="C80" t="s">
        <v>9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</row>
    <row r="81" spans="1:40">
      <c r="A81" t="s">
        <v>25</v>
      </c>
      <c r="B81" t="s">
        <v>27</v>
      </c>
      <c r="C81" t="s">
        <v>29</v>
      </c>
      <c r="D81" t="s">
        <v>10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</row>
    <row r="82" spans="1:40">
      <c r="A82" t="s">
        <v>25</v>
      </c>
      <c r="B82" t="s">
        <v>27</v>
      </c>
      <c r="C82" t="s">
        <v>70</v>
      </c>
      <c r="D82" t="s">
        <v>10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</row>
    <row r="83" spans="1:40">
      <c r="A83" t="s">
        <v>25</v>
      </c>
      <c r="B83" t="s">
        <v>73</v>
      </c>
      <c r="C83" t="s">
        <v>9</v>
      </c>
      <c r="D83" t="s">
        <v>10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</row>
    <row r="84" spans="1:40">
      <c r="A84" t="s">
        <v>25</v>
      </c>
      <c r="B84" t="s">
        <v>73</v>
      </c>
      <c r="C84" t="s">
        <v>29</v>
      </c>
      <c r="D84" t="s">
        <v>10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</row>
    <row r="85" spans="1:40">
      <c r="A85" t="s">
        <v>25</v>
      </c>
      <c r="B85" t="s">
        <v>73</v>
      </c>
      <c r="C85" t="s">
        <v>70</v>
      </c>
      <c r="D85" t="s">
        <v>10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  <c r="AM85" s="4">
        <f>IF('Shoppable Services'!$F$4=$D85,1,0)*IF('Shoppable Services'!$E$4=$C85,1,0)*IF('Shoppable Services'!$D$4=$B85,1,0)*IF('Shoppable Services'!$C$4=$A85,1,0)*IF('Shoppable Services'!$B$4=AM$52,AM34,0)</f>
        <v>0</v>
      </c>
      <c r="AN85" s="4">
        <f>IF('Shoppable Services'!$F$4=$D85,1,0)*IF('Shoppable Services'!$E$4=$C85,1,0)*IF('Shoppable Services'!$D$4=$B85,1,0)*IF('Shoppable Services'!$C$4=$A85,1,0)*IF('Shoppable Services'!$B$4=AN$52,AN34,0)</f>
        <v>0</v>
      </c>
    </row>
    <row r="86" spans="1:40">
      <c r="A86" t="s">
        <v>74</v>
      </c>
      <c r="B86" t="s">
        <v>75</v>
      </c>
      <c r="C86" t="s">
        <v>29</v>
      </c>
      <c r="D86" t="s">
        <v>8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  <c r="Z86" s="4">
        <f>IF('Shoppable Services'!$F$4=$D86,1,0)*IF('Shoppable Services'!$E$4=$C86,1,0)*IF('Shoppable Services'!$D$4=$B86,1,0)*IF('Shoppable Services'!$C$4=$A86,1,0)*IF('Shoppable Services'!$B$4=Z$52,Z35,0)</f>
        <v>0</v>
      </c>
      <c r="AA86" s="4">
        <f>IF('Shoppable Services'!$F$4=$D86,1,0)*IF('Shoppable Services'!$E$4=$C86,1,0)*IF('Shoppable Services'!$D$4=$B86,1,0)*IF('Shoppable Services'!$C$4=$A86,1,0)*IF('Shoppable Services'!$B$4=AA$52,AA35,0)</f>
        <v>0</v>
      </c>
      <c r="AB86" s="4">
        <f>IF('Shoppable Services'!$F$4=$D86,1,0)*IF('Shoppable Services'!$E$4=$C86,1,0)*IF('Shoppable Services'!$D$4=$B86,1,0)*IF('Shoppable Services'!$C$4=$A86,1,0)*IF('Shoppable Services'!$B$4=AB$52,AB35,0)</f>
        <v>0</v>
      </c>
      <c r="AC86" s="4">
        <f>IF('Shoppable Services'!$F$4=$D86,1,0)*IF('Shoppable Services'!$E$4=$C86,1,0)*IF('Shoppable Services'!$D$4=$B86,1,0)*IF('Shoppable Services'!$C$4=$A86,1,0)*IF('Shoppable Services'!$B$4=AC$52,AC35,0)</f>
        <v>0</v>
      </c>
      <c r="AD86" s="4">
        <f>IF('Shoppable Services'!$F$4=$D86,1,0)*IF('Shoppable Services'!$E$4=$C86,1,0)*IF('Shoppable Services'!$D$4=$B86,1,0)*IF('Shoppable Services'!$C$4=$A86,1,0)*IF('Shoppable Services'!$B$4=AD$52,AD35,0)</f>
        <v>0</v>
      </c>
      <c r="AE86" s="4">
        <f>IF('Shoppable Services'!$F$4=$D86,1,0)*IF('Shoppable Services'!$E$4=$C86,1,0)*IF('Shoppable Services'!$D$4=$B86,1,0)*IF('Shoppable Services'!$C$4=$A86,1,0)*IF('Shoppable Services'!$B$4=AE$52,AE35,0)</f>
        <v>0</v>
      </c>
      <c r="AF86" s="4">
        <f>IF('Shoppable Services'!$F$4=$D86,1,0)*IF('Shoppable Services'!$E$4=$C86,1,0)*IF('Shoppable Services'!$D$4=$B86,1,0)*IF('Shoppable Services'!$C$4=$A86,1,0)*IF('Shoppable Services'!$B$4=AF$52,AF35,0)</f>
        <v>0</v>
      </c>
      <c r="AG86" s="4">
        <f>IF('Shoppable Services'!$F$4=$D86,1,0)*IF('Shoppable Services'!$E$4=$C86,1,0)*IF('Shoppable Services'!$D$4=$B86,1,0)*IF('Shoppable Services'!$C$4=$A86,1,0)*IF('Shoppable Services'!$B$4=AG$52,AG35,0)</f>
        <v>0</v>
      </c>
      <c r="AH86" s="4">
        <f>IF('Shoppable Services'!$F$4=$D86,1,0)*IF('Shoppable Services'!$E$4=$C86,1,0)*IF('Shoppable Services'!$D$4=$B86,1,0)*IF('Shoppable Services'!$C$4=$A86,1,0)*IF('Shoppable Services'!$B$4=AH$52,AH35,0)</f>
        <v>0</v>
      </c>
      <c r="AI86" s="4">
        <f>IF('Shoppable Services'!$F$4=$D86,1,0)*IF('Shoppable Services'!$E$4=$C86,1,0)*IF('Shoppable Services'!$D$4=$B86,1,0)*IF('Shoppable Services'!$C$4=$A86,1,0)*IF('Shoppable Services'!$B$4=AI$52,AI35,0)</f>
        <v>0</v>
      </c>
      <c r="AJ86" s="4">
        <f>IF('Shoppable Services'!$F$4=$D86,1,0)*IF('Shoppable Services'!$E$4=$C86,1,0)*IF('Shoppable Services'!$D$4=$B86,1,0)*IF('Shoppable Services'!$C$4=$A86,1,0)*IF('Shoppable Services'!$B$4=AJ$52,AJ35,0)</f>
        <v>0</v>
      </c>
      <c r="AK86" s="4">
        <f>IF('Shoppable Services'!$F$4=$D86,1,0)*IF('Shoppable Services'!$E$4=$C86,1,0)*IF('Shoppable Services'!$D$4=$B86,1,0)*IF('Shoppable Services'!$C$4=$A86,1,0)*IF('Shoppable Services'!$B$4=AK$52,AK35,0)</f>
        <v>0</v>
      </c>
      <c r="AL86" s="4">
        <f>IF('Shoppable Services'!$F$4=$D86,1,0)*IF('Shoppable Services'!$E$4=$C86,1,0)*IF('Shoppable Services'!$D$4=$B86,1,0)*IF('Shoppable Services'!$C$4=$A86,1,0)*IF('Shoppable Services'!$B$4=AL$52,AL35,0)</f>
        <v>0</v>
      </c>
      <c r="AM86" s="4">
        <f>IF('Shoppable Services'!$F$4=$D86,1,0)*IF('Shoppable Services'!$E$4=$C86,1,0)*IF('Shoppable Services'!$D$4=$B86,1,0)*IF('Shoppable Services'!$C$4=$A86,1,0)*IF('Shoppable Services'!$B$4=AM$52,AM35,0)</f>
        <v>0</v>
      </c>
      <c r="AN86" s="4">
        <f>IF('Shoppable Services'!$F$4=$D86,1,0)*IF('Shoppable Services'!$E$4=$C86,1,0)*IF('Shoppable Services'!$D$4=$B86,1,0)*IF('Shoppable Services'!$C$4=$A86,1,0)*IF('Shoppable Services'!$B$4=AN$52,AN35,0)</f>
        <v>0</v>
      </c>
    </row>
    <row r="87" spans="1:40">
      <c r="A87" t="s">
        <v>74</v>
      </c>
      <c r="B87" t="s">
        <v>75</v>
      </c>
      <c r="C87" t="s">
        <v>29</v>
      </c>
      <c r="D87" t="s">
        <v>8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  <c r="Z87" s="4">
        <f>IF('Shoppable Services'!$F$4=$D87,1,0)*IF('Shoppable Services'!$E$4=$C87,1,0)*IF('Shoppable Services'!$D$4=$B87,1,0)*IF('Shoppable Services'!$C$4=$A87,1,0)*IF('Shoppable Services'!$B$4=Z$52,Z36,0)</f>
        <v>0</v>
      </c>
      <c r="AA87" s="4">
        <f>IF('Shoppable Services'!$F$4=$D87,1,0)*IF('Shoppable Services'!$E$4=$C87,1,0)*IF('Shoppable Services'!$D$4=$B87,1,0)*IF('Shoppable Services'!$C$4=$A87,1,0)*IF('Shoppable Services'!$B$4=AA$52,AA36,0)</f>
        <v>0</v>
      </c>
      <c r="AB87" s="4">
        <f>IF('Shoppable Services'!$F$4=$D87,1,0)*IF('Shoppable Services'!$E$4=$C87,1,0)*IF('Shoppable Services'!$D$4=$B87,1,0)*IF('Shoppable Services'!$C$4=$A87,1,0)*IF('Shoppable Services'!$B$4=AB$52,AB36,0)</f>
        <v>0</v>
      </c>
      <c r="AC87" s="4">
        <f>IF('Shoppable Services'!$F$4=$D87,1,0)*IF('Shoppable Services'!$E$4=$C87,1,0)*IF('Shoppable Services'!$D$4=$B87,1,0)*IF('Shoppable Services'!$C$4=$A87,1,0)*IF('Shoppable Services'!$B$4=AC$52,AC36,0)</f>
        <v>0</v>
      </c>
      <c r="AD87" s="4">
        <f>IF('Shoppable Services'!$F$4=$D87,1,0)*IF('Shoppable Services'!$E$4=$C87,1,0)*IF('Shoppable Services'!$D$4=$B87,1,0)*IF('Shoppable Services'!$C$4=$A87,1,0)*IF('Shoppable Services'!$B$4=AD$52,AD36,0)</f>
        <v>0</v>
      </c>
      <c r="AE87" s="4">
        <f>IF('Shoppable Services'!$F$4=$D87,1,0)*IF('Shoppable Services'!$E$4=$C87,1,0)*IF('Shoppable Services'!$D$4=$B87,1,0)*IF('Shoppable Services'!$C$4=$A87,1,0)*IF('Shoppable Services'!$B$4=AE$52,AE36,0)</f>
        <v>0</v>
      </c>
      <c r="AF87" s="4">
        <f>IF('Shoppable Services'!$F$4=$D87,1,0)*IF('Shoppable Services'!$E$4=$C87,1,0)*IF('Shoppable Services'!$D$4=$B87,1,0)*IF('Shoppable Services'!$C$4=$A87,1,0)*IF('Shoppable Services'!$B$4=AF$52,AF36,0)</f>
        <v>0</v>
      </c>
      <c r="AG87" s="4">
        <f>IF('Shoppable Services'!$F$4=$D87,1,0)*IF('Shoppable Services'!$E$4=$C87,1,0)*IF('Shoppable Services'!$D$4=$B87,1,0)*IF('Shoppable Services'!$C$4=$A87,1,0)*IF('Shoppable Services'!$B$4=AG$52,AG36,0)</f>
        <v>0</v>
      </c>
      <c r="AH87" s="4">
        <f>IF('Shoppable Services'!$F$4=$D87,1,0)*IF('Shoppable Services'!$E$4=$C87,1,0)*IF('Shoppable Services'!$D$4=$B87,1,0)*IF('Shoppable Services'!$C$4=$A87,1,0)*IF('Shoppable Services'!$B$4=AH$52,AH36,0)</f>
        <v>0</v>
      </c>
      <c r="AI87" s="4">
        <f>IF('Shoppable Services'!$F$4=$D87,1,0)*IF('Shoppable Services'!$E$4=$C87,1,0)*IF('Shoppable Services'!$D$4=$B87,1,0)*IF('Shoppable Services'!$C$4=$A87,1,0)*IF('Shoppable Services'!$B$4=AI$52,AI36,0)</f>
        <v>0</v>
      </c>
      <c r="AJ87" s="4">
        <f>IF('Shoppable Services'!$F$4=$D87,1,0)*IF('Shoppable Services'!$E$4=$C87,1,0)*IF('Shoppable Services'!$D$4=$B87,1,0)*IF('Shoppable Services'!$C$4=$A87,1,0)*IF('Shoppable Services'!$B$4=AJ$52,AJ36,0)</f>
        <v>0</v>
      </c>
      <c r="AK87" s="4">
        <f>IF('Shoppable Services'!$F$4=$D87,1,0)*IF('Shoppable Services'!$E$4=$C87,1,0)*IF('Shoppable Services'!$D$4=$B87,1,0)*IF('Shoppable Services'!$C$4=$A87,1,0)*IF('Shoppable Services'!$B$4=AK$52,AK36,0)</f>
        <v>0</v>
      </c>
      <c r="AL87" s="4">
        <f>IF('Shoppable Services'!$F$4=$D87,1,0)*IF('Shoppable Services'!$E$4=$C87,1,0)*IF('Shoppable Services'!$D$4=$B87,1,0)*IF('Shoppable Services'!$C$4=$A87,1,0)*IF('Shoppable Services'!$B$4=AL$52,AL36,0)</f>
        <v>0</v>
      </c>
      <c r="AM87" s="4">
        <f>IF('Shoppable Services'!$F$4=$D87,1,0)*IF('Shoppable Services'!$E$4=$C87,1,0)*IF('Shoppable Services'!$D$4=$B87,1,0)*IF('Shoppable Services'!$C$4=$A87,1,0)*IF('Shoppable Services'!$B$4=AM$52,AM36,0)</f>
        <v>0</v>
      </c>
      <c r="AN87" s="4">
        <f>IF('Shoppable Services'!$F$4=$D87,1,0)*IF('Shoppable Services'!$E$4=$C87,1,0)*IF('Shoppable Services'!$D$4=$B87,1,0)*IF('Shoppable Services'!$C$4=$A87,1,0)*IF('Shoppable Services'!$B$4=AN$52,AN36,0)</f>
        <v>0</v>
      </c>
    </row>
    <row r="88" spans="1:40">
      <c r="A88" t="s">
        <v>74</v>
      </c>
      <c r="B88" t="s">
        <v>75</v>
      </c>
      <c r="C88" t="s">
        <v>70</v>
      </c>
      <c r="D88" t="s">
        <v>8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  <c r="Z88" s="4">
        <f>IF('Shoppable Services'!$F$4=$D88,1,0)*IF('Shoppable Services'!$E$4=$C88,1,0)*IF('Shoppable Services'!$D$4=$B88,1,0)*IF('Shoppable Services'!$C$4=$A88,1,0)*IF('Shoppable Services'!$B$4=Z$52,Z37,0)</f>
        <v>0</v>
      </c>
      <c r="AA88" s="4">
        <f>IF('Shoppable Services'!$F$4=$D88,1,0)*IF('Shoppable Services'!$E$4=$C88,1,0)*IF('Shoppable Services'!$D$4=$B88,1,0)*IF('Shoppable Services'!$C$4=$A88,1,0)*IF('Shoppable Services'!$B$4=AA$52,AA37,0)</f>
        <v>0</v>
      </c>
      <c r="AB88" s="4">
        <f>IF('Shoppable Services'!$F$4=$D88,1,0)*IF('Shoppable Services'!$E$4=$C88,1,0)*IF('Shoppable Services'!$D$4=$B88,1,0)*IF('Shoppable Services'!$C$4=$A88,1,0)*IF('Shoppable Services'!$B$4=AB$52,AB37,0)</f>
        <v>0</v>
      </c>
      <c r="AC88" s="4">
        <f>IF('Shoppable Services'!$F$4=$D88,1,0)*IF('Shoppable Services'!$E$4=$C88,1,0)*IF('Shoppable Services'!$D$4=$B88,1,0)*IF('Shoppable Services'!$C$4=$A88,1,0)*IF('Shoppable Services'!$B$4=AC$52,AC37,0)</f>
        <v>0</v>
      </c>
      <c r="AD88" s="4">
        <f>IF('Shoppable Services'!$F$4=$D88,1,0)*IF('Shoppable Services'!$E$4=$C88,1,0)*IF('Shoppable Services'!$D$4=$B88,1,0)*IF('Shoppable Services'!$C$4=$A88,1,0)*IF('Shoppable Services'!$B$4=AD$52,AD37,0)</f>
        <v>0</v>
      </c>
      <c r="AE88" s="4">
        <f>IF('Shoppable Services'!$F$4=$D88,1,0)*IF('Shoppable Services'!$E$4=$C88,1,0)*IF('Shoppable Services'!$D$4=$B88,1,0)*IF('Shoppable Services'!$C$4=$A88,1,0)*IF('Shoppable Services'!$B$4=AE$52,AE37,0)</f>
        <v>0</v>
      </c>
      <c r="AF88" s="4">
        <f>IF('Shoppable Services'!$F$4=$D88,1,0)*IF('Shoppable Services'!$E$4=$C88,1,0)*IF('Shoppable Services'!$D$4=$B88,1,0)*IF('Shoppable Services'!$C$4=$A88,1,0)*IF('Shoppable Services'!$B$4=AF$52,AF37,0)</f>
        <v>0</v>
      </c>
      <c r="AG88" s="4">
        <f>IF('Shoppable Services'!$F$4=$D88,1,0)*IF('Shoppable Services'!$E$4=$C88,1,0)*IF('Shoppable Services'!$D$4=$B88,1,0)*IF('Shoppable Services'!$C$4=$A88,1,0)*IF('Shoppable Services'!$B$4=AG$52,AG37,0)</f>
        <v>0</v>
      </c>
      <c r="AH88" s="4">
        <f>IF('Shoppable Services'!$F$4=$D88,1,0)*IF('Shoppable Services'!$E$4=$C88,1,0)*IF('Shoppable Services'!$D$4=$B88,1,0)*IF('Shoppable Services'!$C$4=$A88,1,0)*IF('Shoppable Services'!$B$4=AH$52,AH37,0)</f>
        <v>0</v>
      </c>
      <c r="AI88" s="4">
        <f>IF('Shoppable Services'!$F$4=$D88,1,0)*IF('Shoppable Services'!$E$4=$C88,1,0)*IF('Shoppable Services'!$D$4=$B88,1,0)*IF('Shoppable Services'!$C$4=$A88,1,0)*IF('Shoppable Services'!$B$4=AI$52,AI37,0)</f>
        <v>0</v>
      </c>
      <c r="AJ88" s="4">
        <f>IF('Shoppable Services'!$F$4=$D88,1,0)*IF('Shoppable Services'!$E$4=$C88,1,0)*IF('Shoppable Services'!$D$4=$B88,1,0)*IF('Shoppable Services'!$C$4=$A88,1,0)*IF('Shoppable Services'!$B$4=AJ$52,AJ37,0)</f>
        <v>0</v>
      </c>
      <c r="AK88" s="4">
        <f>IF('Shoppable Services'!$F$4=$D88,1,0)*IF('Shoppable Services'!$E$4=$C88,1,0)*IF('Shoppable Services'!$D$4=$B88,1,0)*IF('Shoppable Services'!$C$4=$A88,1,0)*IF('Shoppable Services'!$B$4=AK$52,AK37,0)</f>
        <v>0</v>
      </c>
      <c r="AL88" s="4">
        <f>IF('Shoppable Services'!$F$4=$D88,1,0)*IF('Shoppable Services'!$E$4=$C88,1,0)*IF('Shoppable Services'!$D$4=$B88,1,0)*IF('Shoppable Services'!$C$4=$A88,1,0)*IF('Shoppable Services'!$B$4=AL$52,AL37,0)</f>
        <v>0</v>
      </c>
      <c r="AM88" s="4">
        <f>IF('Shoppable Services'!$F$4=$D88,1,0)*IF('Shoppable Services'!$E$4=$C88,1,0)*IF('Shoppable Services'!$D$4=$B88,1,0)*IF('Shoppable Services'!$C$4=$A88,1,0)*IF('Shoppable Services'!$B$4=AM$52,AM37,0)</f>
        <v>0</v>
      </c>
      <c r="AN88" s="4">
        <f>IF('Shoppable Services'!$F$4=$D88,1,0)*IF('Shoppable Services'!$E$4=$C88,1,0)*IF('Shoppable Services'!$D$4=$B88,1,0)*IF('Shoppable Services'!$C$4=$A88,1,0)*IF('Shoppable Services'!$B$4=AN$52,AN37,0)</f>
        <v>0</v>
      </c>
    </row>
    <row r="89" spans="1:40">
      <c r="A89" t="s">
        <v>74</v>
      </c>
      <c r="B89" t="s">
        <v>75</v>
      </c>
      <c r="C89" t="s">
        <v>70</v>
      </c>
      <c r="D89" t="s">
        <v>8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  <c r="Z89" s="4">
        <f>IF('Shoppable Services'!$F$4=$D89,1,0)*IF('Shoppable Services'!$E$4=$C89,1,0)*IF('Shoppable Services'!$D$4=$B89,1,0)*IF('Shoppable Services'!$C$4=$A89,1,0)*IF('Shoppable Services'!$B$4=Z$52,Z38,0)</f>
        <v>0</v>
      </c>
      <c r="AA89" s="4">
        <f>IF('Shoppable Services'!$F$4=$D89,1,0)*IF('Shoppable Services'!$E$4=$C89,1,0)*IF('Shoppable Services'!$D$4=$B89,1,0)*IF('Shoppable Services'!$C$4=$A89,1,0)*IF('Shoppable Services'!$B$4=AA$52,AA38,0)</f>
        <v>0</v>
      </c>
      <c r="AB89" s="4">
        <f>IF('Shoppable Services'!$F$4=$D89,1,0)*IF('Shoppable Services'!$E$4=$C89,1,0)*IF('Shoppable Services'!$D$4=$B89,1,0)*IF('Shoppable Services'!$C$4=$A89,1,0)*IF('Shoppable Services'!$B$4=AB$52,AB38,0)</f>
        <v>0</v>
      </c>
      <c r="AC89" s="4">
        <f>IF('Shoppable Services'!$F$4=$D89,1,0)*IF('Shoppable Services'!$E$4=$C89,1,0)*IF('Shoppable Services'!$D$4=$B89,1,0)*IF('Shoppable Services'!$C$4=$A89,1,0)*IF('Shoppable Services'!$B$4=AC$52,AC38,0)</f>
        <v>0</v>
      </c>
      <c r="AD89" s="4">
        <f>IF('Shoppable Services'!$F$4=$D89,1,0)*IF('Shoppable Services'!$E$4=$C89,1,0)*IF('Shoppable Services'!$D$4=$B89,1,0)*IF('Shoppable Services'!$C$4=$A89,1,0)*IF('Shoppable Services'!$B$4=AD$52,AD38,0)</f>
        <v>0</v>
      </c>
      <c r="AE89" s="4">
        <f>IF('Shoppable Services'!$F$4=$D89,1,0)*IF('Shoppable Services'!$E$4=$C89,1,0)*IF('Shoppable Services'!$D$4=$B89,1,0)*IF('Shoppable Services'!$C$4=$A89,1,0)*IF('Shoppable Services'!$B$4=AE$52,AE38,0)</f>
        <v>0</v>
      </c>
      <c r="AF89" s="4">
        <f>IF('Shoppable Services'!$F$4=$D89,1,0)*IF('Shoppable Services'!$E$4=$C89,1,0)*IF('Shoppable Services'!$D$4=$B89,1,0)*IF('Shoppable Services'!$C$4=$A89,1,0)*IF('Shoppable Services'!$B$4=AF$52,AF38,0)</f>
        <v>0</v>
      </c>
      <c r="AG89" s="4">
        <f>IF('Shoppable Services'!$F$4=$D89,1,0)*IF('Shoppable Services'!$E$4=$C89,1,0)*IF('Shoppable Services'!$D$4=$B89,1,0)*IF('Shoppable Services'!$C$4=$A89,1,0)*IF('Shoppable Services'!$B$4=AG$52,AG38,0)</f>
        <v>0</v>
      </c>
      <c r="AH89" s="4">
        <f>IF('Shoppable Services'!$F$4=$D89,1,0)*IF('Shoppable Services'!$E$4=$C89,1,0)*IF('Shoppable Services'!$D$4=$B89,1,0)*IF('Shoppable Services'!$C$4=$A89,1,0)*IF('Shoppable Services'!$B$4=AH$52,AH38,0)</f>
        <v>0</v>
      </c>
      <c r="AI89" s="4">
        <f>IF('Shoppable Services'!$F$4=$D89,1,0)*IF('Shoppable Services'!$E$4=$C89,1,0)*IF('Shoppable Services'!$D$4=$B89,1,0)*IF('Shoppable Services'!$C$4=$A89,1,0)*IF('Shoppable Services'!$B$4=AI$52,AI38,0)</f>
        <v>0</v>
      </c>
      <c r="AJ89" s="4">
        <f>IF('Shoppable Services'!$F$4=$D89,1,0)*IF('Shoppable Services'!$E$4=$C89,1,0)*IF('Shoppable Services'!$D$4=$B89,1,0)*IF('Shoppable Services'!$C$4=$A89,1,0)*IF('Shoppable Services'!$B$4=AJ$52,AJ38,0)</f>
        <v>0</v>
      </c>
      <c r="AK89" s="4">
        <f>IF('Shoppable Services'!$F$4=$D89,1,0)*IF('Shoppable Services'!$E$4=$C89,1,0)*IF('Shoppable Services'!$D$4=$B89,1,0)*IF('Shoppable Services'!$C$4=$A89,1,0)*IF('Shoppable Services'!$B$4=AK$52,AK38,0)</f>
        <v>0</v>
      </c>
      <c r="AL89" s="4">
        <f>IF('Shoppable Services'!$F$4=$D89,1,0)*IF('Shoppable Services'!$E$4=$C89,1,0)*IF('Shoppable Services'!$D$4=$B89,1,0)*IF('Shoppable Services'!$C$4=$A89,1,0)*IF('Shoppable Services'!$B$4=AL$52,AL38,0)</f>
        <v>0</v>
      </c>
      <c r="AM89" s="4">
        <f>IF('Shoppable Services'!$F$4=$D89,1,0)*IF('Shoppable Services'!$E$4=$C89,1,0)*IF('Shoppable Services'!$D$4=$B89,1,0)*IF('Shoppable Services'!$C$4=$A89,1,0)*IF('Shoppable Services'!$B$4=AM$52,AM38,0)</f>
        <v>0</v>
      </c>
      <c r="AN89" s="4">
        <f>IF('Shoppable Services'!$F$4=$D89,1,0)*IF('Shoppable Services'!$E$4=$C89,1,0)*IF('Shoppable Services'!$D$4=$B89,1,0)*IF('Shoppable Services'!$C$4=$A89,1,0)*IF('Shoppable Services'!$B$4=AN$52,AN38,0)</f>
        <v>0</v>
      </c>
    </row>
    <row r="90" spans="1:40">
      <c r="E90" s="4">
        <f>COUNTIF(E53:E89,"&gt;0")</f>
        <v>1</v>
      </c>
      <c r="F90" s="4">
        <f>COUNTIF(F53:F89,"&gt;0")</f>
        <v>1</v>
      </c>
      <c r="G90" s="4">
        <f>COUNTIF(G53:G89,"&gt;0")</f>
        <v>1</v>
      </c>
      <c r="H90" s="4">
        <f>COUNTIF(H53:H89,"&gt;0")</f>
        <v>1</v>
      </c>
      <c r="I90" s="4">
        <f>COUNTIF(I53:I89,"&gt;0")</f>
        <v>1</v>
      </c>
      <c r="J90" s="4">
        <f>COUNTIF(J53:BE89,"&gt;0")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F4957-D6B7-40E8-A529-FF4CB4C4BBFA}"/>
</file>

<file path=customXml/itemProps2.xml><?xml version="1.0" encoding="utf-8"?>
<ds:datastoreItem xmlns:ds="http://schemas.openxmlformats.org/officeDocument/2006/customXml" ds:itemID="{F96D5378-CCCD-43CF-B08D-3F63F25ED6C5}"/>
</file>

<file path=customXml/itemProps3.xml><?xml version="1.0" encoding="utf-8"?>
<ds:datastoreItem xmlns:ds="http://schemas.openxmlformats.org/officeDocument/2006/customXml" ds:itemID="{29CF27AF-3F19-4356-8665-ECB535BBC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2022-02-02T21:35:04Z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